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2 PORTAL SIAPA\"/>
    </mc:Choice>
  </mc:AlternateContent>
  <bookViews>
    <workbookView xWindow="0" yWindow="0" windowWidth="28800" windowHeight="13725"/>
  </bookViews>
  <sheets>
    <sheet name="DICIEMBRE" sheetId="1" r:id="rId1"/>
  </sheets>
  <externalReferences>
    <externalReference r:id="rId2"/>
  </externalReferences>
  <definedNames>
    <definedName name="_xlnm.Print_Area" localSheetId="0">DICIEMBRE!$B$2:$H$56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H29" i="1" l="1"/>
  <c r="E20" i="1" l="1"/>
  <c r="E17" i="1" l="1"/>
  <c r="D12" i="1"/>
  <c r="F33" i="1" l="1"/>
  <c r="H30" i="1" l="1"/>
  <c r="H28" i="1"/>
  <c r="H38" i="1" l="1"/>
  <c r="H20" i="1"/>
  <c r="H34" i="1" l="1"/>
  <c r="H33" i="1" s="1"/>
  <c r="F15" i="1"/>
  <c r="F26" i="1" s="1"/>
  <c r="H12" i="1"/>
  <c r="H10" i="1" s="1"/>
  <c r="E15" i="1"/>
  <c r="E26" i="1" s="1"/>
  <c r="H16" i="1"/>
  <c r="H17" i="1"/>
  <c r="D10" i="1"/>
  <c r="D26" i="1" s="1"/>
  <c r="H15" i="1" l="1"/>
  <c r="D44" i="1"/>
  <c r="H26" i="1"/>
  <c r="E33" i="1"/>
  <c r="E44" i="1" s="1"/>
  <c r="F44" i="1"/>
  <c r="H44" i="1" l="1"/>
</calcChain>
</file>

<file path=xl/sharedStrings.xml><?xml version="1.0" encoding="utf-8"?>
<sst xmlns="http://schemas.openxmlformats.org/spreadsheetml/2006/main" count="48" uniqueCount="38">
  <si>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</si>
  <si>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</si>
  <si>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</si>
  <si>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</si>
  <si>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</si>
  <si>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</si>
  <si>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</si>
  <si>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</si>
  <si>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</si>
  <si>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</si>
  <si>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</si>
  <si>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</si>
  <si>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</si>
  <si>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</si>
  <si>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</si>
  <si>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</si>
  <si>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</si>
  <si>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</si>
  <si>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</si>
  <si>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</si>
  <si>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</si>
  <si>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</si>
  <si>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</si>
  <si>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</si>
  <si>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</si>
  <si>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</si>
  <si>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ESTADO DE VARIACIONES EN LA HACIENDA PÚBLICA</t>
  </si>
  <si>
    <t>(Cifras en pesos)</t>
  </si>
  <si>
    <t>/</t>
  </si>
  <si>
    <t>Hacienda Pública/Patrimonio Contribuido Neto de 2020</t>
  </si>
  <si>
    <t>Hacienda Pública/Patrimonio Generado Neto de 2020</t>
  </si>
  <si>
    <t>Exceso o Insuficiencia en la Actualización de la Hacienda Pública/Patrimonio Neto  de 2020</t>
  </si>
  <si>
    <t>Hacienda Pública/ Parimonio Neto Final de 2020</t>
  </si>
  <si>
    <t>Cambios en la Hacienda Pública/Patrimonio Contribuido Neto de 2021</t>
  </si>
  <si>
    <t>Variaciones de la Hacienda Pública/Patrimonio Generado  Neto 2021</t>
  </si>
  <si>
    <t>Cambios en el Exceso o Insuficiencia en la Actualización de la Hacienda Pública/Patrimonio Neto de 2021</t>
  </si>
  <si>
    <t>Hacienda Pública/Patrimonio Neto Final de 2021</t>
  </si>
  <si>
    <t xml:space="preserve">Del 1  de Enero al 31 de Diciembre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</si>
</sst>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 applyAlignment="1">
      <alignment horizontal="left"/>
    </xf>
    <xf numFmtId="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6" fillId="0" borderId="0" xfId="0" applyFont="1"/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43" fontId="6" fillId="0" borderId="5" xfId="7" applyFont="1" applyBorder="1"/>
    <xf numFmtId="3" fontId="0" fillId="0" borderId="5" xfId="0" applyNumberFormat="1" applyBorder="1"/>
    <xf numFmtId="1" fontId="6" fillId="0" borderId="13" xfId="0" applyNumberFormat="1" applyFont="1" applyFill="1" applyBorder="1"/>
    <xf numFmtId="3" fontId="6" fillId="0" borderId="5" xfId="0" applyNumberFormat="1" applyFont="1" applyFill="1" applyBorder="1"/>
    <xf numFmtId="3" fontId="0" fillId="0" borderId="5" xfId="0" applyNumberFormat="1" applyFont="1" applyFill="1" applyBorder="1"/>
    <xf numFmtId="3" fontId="0" fillId="0" borderId="0" xfId="0" applyNumberFormat="1" applyFill="1" applyBorder="1"/>
    <xf numFmtId="43" fontId="6" fillId="0" borderId="5" xfId="0" applyNumberFormat="1" applyFont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</cellXfs>
  <cellStyles count="8">
    <cellStyle name="Incorrecto" xfId="1" builtinId="27"/>
    <cellStyle name="Millares" xfId="7" builtinId="3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1144323</xdr:colOff>
      <xdr:row>1</xdr:row>
      <xdr:rowOff>146133</xdr:rowOff>
    </xdr:from>
    <xdr:to>
      <xdr:col>7</xdr:col>
      <xdr:colOff>1354668</xdr:colOff>
      <xdr:row>3</xdr:row>
      <xdr:rowOff>104510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57656" y="146133"/>
          <a:ext cx="1787262" cy="529877"/>
        </a:xfrm>
        <a:prstGeom prst="rect">
          <a:avLst/>
        </a:prstGeom>
      </xdr:spPr>
    </xdr:pic>
    <xdr:clientData/>
  </xdr:twoCellAnchor>
  <xdr:twoCellAnchor editAs="oneCell">
    <xdr:from>
      <xdr:col>6</xdr:col>
      <xdr:colOff>1144323</xdr:colOff>
      <xdr:row>1</xdr:row>
      <xdr:rowOff>146133</xdr:rowOff>
    </xdr:from>
    <xdr:to>
      <xdr:col>7</xdr:col>
      <xdr:colOff>1354668</xdr:colOff>
      <xdr:row>3</xdr:row>
      <xdr:rowOff>104510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57656" y="146133"/>
          <a:ext cx="1787262" cy="529877"/>
        </a:xfrm>
        <a:prstGeom prst="rect">
          <a:avLst/>
        </a:prstGeom>
      </xdr:spPr>
    </xdr:pic>
    <xdr:clientData/>
  </xdr:twoCellAnchor>
  <xdr:twoCellAnchor editAs="oneCell">
    <xdr:from>
      <xdr:col>1</xdr:col>
      <xdr:colOff>1545166</xdr:colOff>
      <xdr:row>47</xdr:row>
      <xdr:rowOff>74083</xdr:rowOff>
    </xdr:from>
    <xdr:to>
      <xdr:col>7</xdr:col>
      <xdr:colOff>500365</xdr:colOff>
      <xdr:row>55</xdr:row>
      <xdr:rowOff>12463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88583" y="10033000"/>
          <a:ext cx="9602032" cy="11766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showGridLines="0" tabSelected="1" zoomScale="90" zoomScaleNormal="90" workbookViewId="0">
      <pane ySplit="8" topLeftCell="A45" activePane="bottomLeft" state="frozen"/>
      <selection pane="bottomLeft" activeCell="D52" sqref="D52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62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customHeight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75"/>
      <c r="C2" s="76"/>
      <c r="D2" s="76"/>
      <c r="E2" s="76"/>
      <c r="F2" s="76"/>
      <c r="G2" s="76"/>
      <c r="H2" s="77"/>
    </row>
    <row r="3" spans="2:13" ht="25.5" customHeight="1" x14ac:dyDescent="0.3">
      <c r="B3" s="72" t="s">
        <v>25</v>
      </c>
      <c r="C3" s="73"/>
      <c r="D3" s="73"/>
      <c r="E3" s="73"/>
      <c r="F3" s="73"/>
      <c r="G3" s="73"/>
      <c r="H3" s="74"/>
    </row>
    <row r="4" spans="2:13" ht="18.75" x14ac:dyDescent="0.3">
      <c r="B4" s="78" t="s">
        <v>26</v>
      </c>
      <c r="C4" s="79"/>
      <c r="D4" s="79"/>
      <c r="E4" s="79"/>
      <c r="F4" s="79"/>
      <c r="G4" s="79"/>
      <c r="H4" s="80"/>
      <c r="L4" s="5"/>
    </row>
    <row r="5" spans="2:13" ht="19.5" customHeight="1" x14ac:dyDescent="0.3">
      <c r="B5" s="78" t="s">
        <v>37</v>
      </c>
      <c r="C5" s="79"/>
      <c r="D5" s="79"/>
      <c r="E5" s="79"/>
      <c r="F5" s="79"/>
      <c r="G5" s="79"/>
      <c r="H5" s="80"/>
    </row>
    <row r="6" spans="2:13" ht="22.5" customHeight="1" thickBot="1" x14ac:dyDescent="0.25">
      <c r="B6" s="81" t="s">
        <v>27</v>
      </c>
      <c r="C6" s="82"/>
      <c r="D6" s="82"/>
      <c r="E6" s="82"/>
      <c r="F6" s="82"/>
      <c r="G6" s="82"/>
      <c r="H6" s="83"/>
    </row>
    <row r="7" spans="2:13" ht="67.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 t="s">
        <v>28</v>
      </c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29</v>
      </c>
      <c r="C10" s="18"/>
      <c r="D10" s="15">
        <f>+D11+D12++D13</f>
        <v>3086003412.8199997</v>
      </c>
      <c r="E10" s="15"/>
      <c r="F10" s="15"/>
      <c r="G10" s="15"/>
      <c r="H10" s="16">
        <f>+H11+H12+H13</f>
        <v>3086003412.8199997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f>86144925.04+1862741</f>
        <v>88007666.040000007</v>
      </c>
      <c r="E12" s="15"/>
      <c r="F12" s="15"/>
      <c r="G12" s="15"/>
      <c r="H12" s="21">
        <f>+D12</f>
        <v>88007666.040000007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30</v>
      </c>
      <c r="C15" s="23"/>
      <c r="D15" s="15"/>
      <c r="E15" s="15">
        <f>+E16+E17+E18+E19+E20</f>
        <v>2642204473.3700004</v>
      </c>
      <c r="F15" s="15">
        <f>+F16+F20</f>
        <v>-102675593</v>
      </c>
      <c r="G15" s="15"/>
      <c r="H15" s="16">
        <f>+H16+H17+H18+H20</f>
        <v>2955332135.3700004</v>
      </c>
    </row>
    <row r="16" spans="2:13" ht="15" x14ac:dyDescent="0.25">
      <c r="B16" s="24" t="s">
        <v>17</v>
      </c>
      <c r="C16" s="25"/>
      <c r="D16" s="67"/>
      <c r="E16" s="20">
        <v>0</v>
      </c>
      <c r="F16" s="20">
        <v>-102675593</v>
      </c>
      <c r="G16" s="15"/>
      <c r="H16" s="21">
        <f>+F16</f>
        <v>-102675593</v>
      </c>
    </row>
    <row r="17" spans="1:9" ht="15" x14ac:dyDescent="0.25">
      <c r="B17" s="24" t="s">
        <v>18</v>
      </c>
      <c r="C17" s="25"/>
      <c r="D17" s="67"/>
      <c r="E17" s="20">
        <f>2017767209.18+362385704</f>
        <v>2380152913.1800003</v>
      </c>
      <c r="F17" s="20">
        <v>0</v>
      </c>
      <c r="G17" s="15"/>
      <c r="H17" s="21">
        <f>+E17</f>
        <v>2380152913.1800003</v>
      </c>
    </row>
    <row r="18" spans="1:9" ht="15" x14ac:dyDescent="0.25">
      <c r="B18" s="24" t="s">
        <v>19</v>
      </c>
      <c r="C18" s="25"/>
      <c r="D18" s="67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7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7"/>
      <c r="E20" s="20">
        <f>-116382543-299420712</f>
        <v>-415803255</v>
      </c>
      <c r="F20" s="20">
        <v>0</v>
      </c>
      <c r="G20" s="15"/>
      <c r="H20" s="21">
        <f>+F20</f>
        <v>0</v>
      </c>
      <c r="I20" s="64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31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32</v>
      </c>
      <c r="C26" s="23"/>
      <c r="D26" s="15">
        <f>+D10</f>
        <v>3086003412.8199997</v>
      </c>
      <c r="E26" s="15">
        <f>+E15</f>
        <v>2642204473.3700004</v>
      </c>
      <c r="F26" s="15">
        <f>+F15</f>
        <v>-102675593</v>
      </c>
      <c r="G26" s="15">
        <v>6440878756</v>
      </c>
      <c r="H26" s="16">
        <f>+D26+E26+F26+G26</f>
        <v>12066411049.190001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A28">
        <v>0</v>
      </c>
      <c r="B28" s="17" t="s">
        <v>33</v>
      </c>
      <c r="C28" s="23"/>
      <c r="D28" s="15">
        <f>+D29+D30</f>
        <v>90475837.379999995</v>
      </c>
      <c r="E28" s="15"/>
      <c r="F28" s="15"/>
      <c r="G28" s="15"/>
      <c r="H28" s="16">
        <f>+D28</f>
        <v>90475837.379999995</v>
      </c>
    </row>
    <row r="29" spans="1:9" ht="15" x14ac:dyDescent="0.25">
      <c r="B29" s="31" t="s">
        <v>14</v>
      </c>
      <c r="C29" s="23"/>
      <c r="D29" s="20">
        <v>89114179.140000001</v>
      </c>
      <c r="E29" s="15"/>
      <c r="F29" s="15"/>
      <c r="G29" s="15"/>
      <c r="H29" s="21">
        <f>+D29</f>
        <v>89114179.140000001</v>
      </c>
    </row>
    <row r="30" spans="1:9" ht="15" x14ac:dyDescent="0.25">
      <c r="B30" s="31" t="s">
        <v>15</v>
      </c>
      <c r="C30" s="23"/>
      <c r="D30" s="20">
        <v>1361658.24</v>
      </c>
      <c r="E30" s="15"/>
      <c r="F30" s="15"/>
      <c r="G30" s="15"/>
      <c r="H30" s="21">
        <f>+D30</f>
        <v>1361658.24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34</v>
      </c>
      <c r="C33" s="23"/>
      <c r="D33" s="15"/>
      <c r="E33" s="15">
        <f>+E35</f>
        <v>-102675593</v>
      </c>
      <c r="F33" s="15">
        <f>+F34+F35+F38</f>
        <v>412655927.87</v>
      </c>
      <c r="G33" s="15"/>
      <c r="H33" s="68">
        <f>+H34+H38</f>
        <v>309980334.87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70">
        <v>309615629.69999999</v>
      </c>
      <c r="G34" s="15"/>
      <c r="H34" s="69">
        <f>+F34</f>
        <v>309615629.69999999</v>
      </c>
      <c r="J34" s="64"/>
    </row>
    <row r="35" spans="2:10" ht="15" x14ac:dyDescent="0.25">
      <c r="B35" s="35" t="s">
        <v>18</v>
      </c>
      <c r="C35" s="14"/>
      <c r="D35" s="15"/>
      <c r="E35" s="20">
        <v>-102675593</v>
      </c>
      <c r="F35" s="20">
        <v>102675593</v>
      </c>
      <c r="G35" s="15"/>
      <c r="H35" s="69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69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69">
        <v>0</v>
      </c>
    </row>
    <row r="38" spans="2:10" ht="15" x14ac:dyDescent="0.25">
      <c r="B38" s="63" t="s">
        <v>21</v>
      </c>
      <c r="C38" s="14"/>
      <c r="D38" s="15"/>
      <c r="E38" s="20"/>
      <c r="F38" s="20">
        <v>364705.17</v>
      </c>
      <c r="G38" s="15"/>
      <c r="H38" s="69">
        <f>+F38</f>
        <v>364705.17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68"/>
    </row>
    <row r="40" spans="2:10" ht="30" x14ac:dyDescent="0.25">
      <c r="B40" s="17" t="s">
        <v>35</v>
      </c>
      <c r="C40" s="14"/>
      <c r="D40" s="15"/>
      <c r="E40" s="15"/>
      <c r="F40" s="15"/>
      <c r="G40" s="20">
        <v>0</v>
      </c>
      <c r="H40" s="68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20">
        <v>0</v>
      </c>
      <c r="H41" s="68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20">
        <v>0</v>
      </c>
      <c r="H42" s="68">
        <v>0</v>
      </c>
    </row>
    <row r="43" spans="2:10" ht="15" x14ac:dyDescent="0.25">
      <c r="B43" s="32"/>
      <c r="C43" s="14"/>
      <c r="D43" s="15"/>
      <c r="E43" s="15"/>
      <c r="F43" s="15"/>
      <c r="G43" s="15"/>
      <c r="H43" s="68"/>
    </row>
    <row r="44" spans="2:10" ht="15" x14ac:dyDescent="0.25">
      <c r="B44" s="36" t="s">
        <v>36</v>
      </c>
      <c r="C44" s="18"/>
      <c r="D44" s="15">
        <f>+D26+D28</f>
        <v>3176479250.1999998</v>
      </c>
      <c r="E44" s="15">
        <f>+E26+E33</f>
        <v>2539528880.3700004</v>
      </c>
      <c r="F44" s="15">
        <f>+F26+F33</f>
        <v>309980334.87</v>
      </c>
      <c r="G44" s="15">
        <v>6440878755.8599997</v>
      </c>
      <c r="H44" s="68">
        <f>+D44+E44+F44+G44</f>
        <v>12466867221.299999</v>
      </c>
      <c r="I44" s="64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6"/>
    </row>
    <row r="48" spans="2:10" x14ac:dyDescent="0.2">
      <c r="B48" s="46"/>
      <c r="C48" s="34"/>
      <c r="D48" s="34"/>
      <c r="E48" s="34"/>
      <c r="F48" s="45"/>
      <c r="G48" s="45"/>
      <c r="H48" s="66"/>
    </row>
    <row r="49" spans="2:8" s="53" customFormat="1" x14ac:dyDescent="0.2">
      <c r="B49" s="47"/>
      <c r="C49" s="48"/>
      <c r="D49" s="48"/>
      <c r="E49" s="49"/>
      <c r="F49" s="50"/>
      <c r="G49" s="51"/>
      <c r="H49" s="65"/>
    </row>
    <row r="50" spans="2:8" s="53" customFormat="1" x14ac:dyDescent="0.2">
      <c r="B50" s="46"/>
      <c r="C50" s="48"/>
      <c r="D50" s="48"/>
      <c r="E50" s="48"/>
      <c r="F50" s="50"/>
      <c r="G50" s="50"/>
      <c r="H50" s="71"/>
    </row>
    <row r="51" spans="2:8" s="53" customFormat="1" ht="9.75" customHeight="1" x14ac:dyDescent="0.2">
      <c r="B51" s="46"/>
      <c r="C51" s="48"/>
      <c r="D51" s="48"/>
      <c r="E51" s="49"/>
      <c r="F51" s="54"/>
      <c r="G51" s="55"/>
      <c r="H51" s="56"/>
    </row>
    <row r="52" spans="2:8" s="53" customFormat="1" x14ac:dyDescent="0.2">
      <c r="B52" s="46"/>
      <c r="C52" s="48"/>
      <c r="D52" s="50"/>
      <c r="E52" s="57"/>
      <c r="F52" s="50"/>
      <c r="G52" s="48"/>
      <c r="H52" s="52"/>
    </row>
    <row r="53" spans="2:8" s="53" customFormat="1" x14ac:dyDescent="0.2">
      <c r="B53" s="46"/>
      <c r="C53" s="48"/>
      <c r="D53" s="50"/>
      <c r="E53" s="48"/>
      <c r="F53" s="50"/>
      <c r="G53" s="48"/>
      <c r="H53" s="52"/>
    </row>
    <row r="54" spans="2:8" s="53" customFormat="1" x14ac:dyDescent="0.2">
      <c r="B54" s="46"/>
      <c r="C54" s="48"/>
      <c r="D54" s="50"/>
      <c r="E54" s="48"/>
      <c r="F54" s="50"/>
      <c r="G54" s="48"/>
      <c r="H54" s="52"/>
    </row>
    <row r="55" spans="2:8" s="53" customFormat="1" x14ac:dyDescent="0.2">
      <c r="B55" s="46"/>
      <c r="C55" s="48"/>
      <c r="D55" s="50"/>
      <c r="E55" s="48"/>
      <c r="F55" s="50"/>
      <c r="G55" s="48"/>
      <c r="H55" s="52"/>
    </row>
    <row r="56" spans="2:8" ht="13.5" thickBot="1" x14ac:dyDescent="0.25">
      <c r="B56" s="58"/>
      <c r="C56" s="59"/>
      <c r="D56" s="60"/>
      <c r="E56" s="59"/>
      <c r="F56" s="60"/>
      <c r="G56" s="60"/>
      <c r="H56" s="61"/>
    </row>
  </sheetData>
  <mergeCells count="3">
    <mergeCell ref="B4:H4"/>
    <mergeCell ref="B5:H5"/>
    <mergeCell ref="B6:H6"/>
  </mergeCells>
  <printOptions horizontalCentered="1" verticalCentered="1"/>
  <pageMargins left="0.39370078740157483" right="0.39370078740157483" top="0.39370078740157483" bottom="0.39370078740157483" header="0.35433070866141736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</vt:lpstr>
      <vt:lpstr>DICIEMBRE!Área_de_impresión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2022-02-11T19:55:01Z</cp:lastPrinted>
  <dcterms:created xsi:type="dcterms:W3CDTF">2018-03-15T16:29:18Z</dcterms:created>
  <dcterms:modified xsi:type="dcterms:W3CDTF">2022-02-11T19:55:02Z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3.- Estado de Variaciones en la Hacienda Pública Abril 2021.xlsx</vt:lpwstr>
  </property>
</Properties>
</file>