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0" yWindow="0" windowWidth="28800" windowHeight="13725"/>
  </bookViews>
  <sheets>
    <sheet name="ENERO" sheetId="1" r:id="rId1"/>
  </sheets>
  <externalReferences>
    <externalReference r:id="rId2"/>
  </externalReferences>
  <definedNames>
    <definedName name="_xlnm.Print_Area" localSheetId="0">ENERO!$B$1:$H$59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17" i="1"/>
  <c r="D12" i="1"/>
  <c r="F33" i="1" l="1"/>
  <c r="H30" i="1" l="1"/>
  <c r="D28" i="1"/>
  <c r="H28" i="1" s="1"/>
  <c r="H38" i="1" l="1"/>
  <c r="H20" i="1"/>
  <c r="H34" i="1" l="1"/>
  <c r="H33" i="1" s="1"/>
  <c r="F15" i="1"/>
  <c r="F26" i="1" s="1"/>
  <c r="H12" i="1"/>
  <c r="H10" i="1" s="1"/>
  <c r="E15" i="1"/>
  <c r="E26" i="1" s="1"/>
  <c r="H16" i="1"/>
  <c r="H17" i="1"/>
  <c r="D10" i="1"/>
  <c r="D26" i="1" s="1"/>
  <c r="H15" i="1" l="1"/>
  <c r="D44" i="1"/>
  <c r="H26" i="1"/>
  <c r="E33" i="1"/>
  <c r="E44" i="1" s="1"/>
  <c r="F44" i="1"/>
  <c r="H44" i="1" l="1"/>
</calcChain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<sst xmlns="http://schemas.openxmlformats.org/spreadsheetml/2006/main" count="48" uniqueCount="38">
  <si>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</si>
  <si>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</si>
  <si>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</si>
  <si>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</si>
  <si>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</si>
  <si>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</si>
  <si>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</si>
  <si>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</si>
  <si>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</si>
  <si>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</si>
  <si>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</si>
  <si>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</si>
  <si>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</si>
  <si>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</si>
  <si>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</si>
  <si>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</si>
  <si>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</si>
  <si>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</si>
  <si>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</si>
  <si>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</si>
  <si>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</si>
  <si>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</si>
  <si>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</si>
  <si>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</si>
  <si>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</si>
  <si>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</si>
  <si>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</si>
  <si>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</si>
  <si>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</si>
  <si>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</si>
  <si>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</si>
  <si>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</si>
  <si>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</si>
  <si>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</si>
  <si>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</si>
  <si>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</si>
  <si>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</si>
  <si>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al 31 de Enero de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</si>
</sst>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964406</xdr:colOff>
      <xdr:row>1</xdr:row>
      <xdr:rowOff>220216</xdr:rowOff>
    </xdr:from>
    <xdr:to>
      <xdr:col>7</xdr:col>
      <xdr:colOff>1174751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77739" y="220216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1027639</xdr:colOff>
      <xdr:row>51</xdr:row>
      <xdr:rowOff>212168</xdr:rowOff>
    </xdr:from>
    <xdr:to>
      <xdr:col>7</xdr:col>
      <xdr:colOff>761999</xdr:colOff>
      <xdr:row>56</xdr:row>
      <xdr:rowOff>156144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71056" y="10827251"/>
          <a:ext cx="10381193" cy="12774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>
      <pane ySplit="8" topLeftCell="A39" activePane="bottomLeft" state="frozen"/>
      <selection pane="bottomLeft" activeCell="E52" sqref="E52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2"/>
      <c r="C2" s="83"/>
      <c r="D2" s="83"/>
      <c r="E2" s="83"/>
      <c r="F2" s="83"/>
      <c r="G2" s="83"/>
      <c r="H2" s="84"/>
    </row>
    <row r="3" spans="2:13" ht="25.5" customHeight="1" x14ac:dyDescent="0.3">
      <c r="B3" s="73" t="s">
        <v>25</v>
      </c>
      <c r="C3" s="74"/>
      <c r="D3" s="74"/>
      <c r="E3" s="74"/>
      <c r="F3" s="74"/>
      <c r="G3" s="74"/>
      <c r="H3" s="75"/>
    </row>
    <row r="4" spans="2:13" ht="18.75" x14ac:dyDescent="0.3">
      <c r="B4" s="76" t="s">
        <v>26</v>
      </c>
      <c r="C4" s="77"/>
      <c r="D4" s="77"/>
      <c r="E4" s="77"/>
      <c r="F4" s="77"/>
      <c r="G4" s="77"/>
      <c r="H4" s="78"/>
      <c r="L4" s="5"/>
    </row>
    <row r="5" spans="2:13" ht="19.5" customHeight="1" x14ac:dyDescent="0.3">
      <c r="B5" s="76" t="s">
        <v>37</v>
      </c>
      <c r="C5" s="77"/>
      <c r="D5" s="77"/>
      <c r="E5" s="77"/>
      <c r="F5" s="77"/>
      <c r="G5" s="77"/>
      <c r="H5" s="78"/>
    </row>
    <row r="6" spans="2:13" ht="27" customHeight="1" thickBot="1" x14ac:dyDescent="0.25">
      <c r="B6" s="79" t="s">
        <v>27</v>
      </c>
      <c r="C6" s="80"/>
      <c r="D6" s="80"/>
      <c r="E6" s="80"/>
      <c r="F6" s="80"/>
      <c r="G6" s="80"/>
      <c r="H6" s="81"/>
    </row>
    <row r="7" spans="2:13" ht="67.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f>+D11+D12++D13</f>
        <v>3086003412.8199997</v>
      </c>
      <c r="E10" s="15"/>
      <c r="F10" s="15"/>
      <c r="G10" s="15"/>
      <c r="H10" s="16">
        <f>+H11+H12+H13</f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f>86144925.04+1862741</f>
        <v>88007666.040000007</v>
      </c>
      <c r="E12" s="15"/>
      <c r="F12" s="15"/>
      <c r="G12" s="15"/>
      <c r="H12" s="21">
        <f>+D12</f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f>+E16+E17+E18+E19+E20</f>
        <v>3058007728.3700004</v>
      </c>
      <c r="F15" s="15">
        <f>+F16+F20</f>
        <v>-518478848</v>
      </c>
      <c r="G15" s="15"/>
      <c r="H15" s="16">
        <f>+H16+H17+H18+H20</f>
        <v>2539528880.3700004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-102675593</v>
      </c>
      <c r="G16" s="15"/>
      <c r="H16" s="21">
        <f>+F16</f>
        <v>-102675593</v>
      </c>
    </row>
    <row r="17" spans="1:9" ht="15" x14ac:dyDescent="0.25">
      <c r="B17" s="24" t="s">
        <v>18</v>
      </c>
      <c r="C17" s="25"/>
      <c r="D17" s="69"/>
      <c r="E17" s="20">
        <f>2017767209.18+362385704</f>
        <v>2380152913.1800003</v>
      </c>
      <c r="F17" s="20">
        <v>0</v>
      </c>
      <c r="G17" s="15"/>
      <c r="H17" s="21">
        <f>+E17</f>
        <v>2380152913.1800003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f>-116382543-299420712</f>
        <v>-415803255</v>
      </c>
      <c r="G20" s="15"/>
      <c r="H20" s="21">
        <f>+F20</f>
        <v>-415803255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f>+D10</f>
        <v>3086003412.8199997</v>
      </c>
      <c r="E26" s="15">
        <f>+E15</f>
        <v>3058007728.3700004</v>
      </c>
      <c r="F26" s="15">
        <f>+F15</f>
        <v>-518478848</v>
      </c>
      <c r="G26" s="15">
        <v>6440878756</v>
      </c>
      <c r="H26" s="16">
        <f>+D26+E26+F26+G26</f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33</v>
      </c>
      <c r="C28" s="23"/>
      <c r="D28" s="15">
        <f>+D30</f>
        <v>0</v>
      </c>
      <c r="E28" s="15"/>
      <c r="F28" s="15"/>
      <c r="G28" s="15"/>
      <c r="H28" s="16">
        <f>+D28</f>
        <v>0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0</v>
      </c>
      <c r="E30" s="15"/>
      <c r="F30" s="15"/>
      <c r="G30" s="15"/>
      <c r="H30" s="21">
        <f>+D30</f>
        <v>0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f>+E35</f>
        <v>-102675593</v>
      </c>
      <c r="F33" s="15">
        <f>+F34+F35+F38</f>
        <v>190654492.44999999</v>
      </c>
      <c r="G33" s="15"/>
      <c r="H33" s="70">
        <f>+H34+H38</f>
        <v>87978899.450000003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2">
        <v>87978899.450000003</v>
      </c>
      <c r="G34" s="15"/>
      <c r="H34" s="71">
        <f>+F34</f>
        <v>87978899.450000003</v>
      </c>
      <c r="J34" s="66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7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7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71">
        <v>0</v>
      </c>
    </row>
    <row r="38" spans="2:10" ht="15" x14ac:dyDescent="0.25">
      <c r="B38" s="65" t="s">
        <v>21</v>
      </c>
      <c r="C38" s="14"/>
      <c r="D38" s="15"/>
      <c r="E38" s="20"/>
      <c r="F38" s="20">
        <v>0</v>
      </c>
      <c r="G38" s="15"/>
      <c r="H38" s="71">
        <f>+F38</f>
        <v>0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70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70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70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70">
        <v>0</v>
      </c>
    </row>
    <row r="43" spans="2:10" ht="15" x14ac:dyDescent="0.25">
      <c r="B43" s="32"/>
      <c r="C43" s="14"/>
      <c r="D43" s="15"/>
      <c r="E43" s="15"/>
      <c r="F43" s="15"/>
      <c r="G43" s="15"/>
      <c r="H43" s="70"/>
    </row>
    <row r="44" spans="2:10" ht="15" x14ac:dyDescent="0.25">
      <c r="B44" s="36" t="s">
        <v>36</v>
      </c>
      <c r="C44" s="18"/>
      <c r="D44" s="15">
        <f>+D26+D28</f>
        <v>3086003412.8199997</v>
      </c>
      <c r="E44" s="15">
        <f>+E26+E33</f>
        <v>2955332135.3700004</v>
      </c>
      <c r="F44" s="15">
        <f>+F26+F33</f>
        <v>-327824355.55000001</v>
      </c>
      <c r="G44" s="15">
        <v>6440878755.8599997</v>
      </c>
      <c r="H44" s="70">
        <f>+D44+E44+F44+G44</f>
        <v>12154389948.5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s="53" customFormat="1" x14ac:dyDescent="0.2">
      <c r="B57" s="46"/>
      <c r="C57" s="48"/>
      <c r="D57" s="50"/>
      <c r="E57" s="48"/>
      <c r="F57" s="50"/>
      <c r="G57" s="48"/>
      <c r="H57" s="52"/>
    </row>
    <row r="58" spans="2:8" s="53" customFormat="1" x14ac:dyDescent="0.2">
      <c r="B58" s="46"/>
      <c r="C58" s="48"/>
      <c r="D58" s="50"/>
      <c r="E58" s="48"/>
      <c r="F58" s="50"/>
      <c r="G58" s="48"/>
      <c r="H58" s="52"/>
    </row>
    <row r="59" spans="2:8" ht="13.5" thickBot="1" x14ac:dyDescent="0.25">
      <c r="B59" s="60"/>
      <c r="C59" s="61"/>
      <c r="D59" s="61"/>
      <c r="E59" s="61"/>
      <c r="F59" s="62"/>
      <c r="G59" s="62"/>
      <c r="H59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</vt:lpstr>
      <vt:lpstr>ENERO!Área_de_impresión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2021-04-08T20:41:15Z</cp:lastPrinted>
  <dcterms:created xsi:type="dcterms:W3CDTF">2018-03-15T16:29:18Z</dcterms:created>
  <dcterms:modified xsi:type="dcterms:W3CDTF">2021-04-08T20:41:27Z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 Junio 2020.xlsx</vt:lpwstr>
  </property>
</Properties>
</file>