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3725"/>
  </bookViews>
  <sheets>
    <sheet name="NOVIEMBRE" sheetId="1" r:id="rId1"/>
  </sheets>
  <externalReferences>
    <externalReference r:id="rId2"/>
  </externalReferences>
  <definedNames>
    <definedName name="_xlnm.Print_Area" localSheetId="0">NOVIEMBRE!$B$1:$H$57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D28" i="1"/>
  <c r="H28" i="1" s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33" i="1"/>
  <c r="F44" i="1" s="1"/>
  <c r="H44" i="1" l="1"/>
</calcChain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<sst xmlns="http://schemas.openxmlformats.org/spreadsheetml/2006/main" count="47" uniqueCount="37">
  <si>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</si>
  <si>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</si>
  <si>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</si>
  <si>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</si>
  <si>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</si>
  <si>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</si>
  <si>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</si>
  <si>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</si>
  <si>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</si>
  <si>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</si>
  <si>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</si>
  <si>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</si>
  <si>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</si>
  <si>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</si>
  <si>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</si>
  <si>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</si>
  <si>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</si>
  <si>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</si>
  <si>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</si>
  <si>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</si>
  <si>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</si>
  <si>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</si>
  <si>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</si>
  <si>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</si>
  <si>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</si>
  <si>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</si>
  <si>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</si>
  <si>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</si>
  <si>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</si>
  <si>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</si>
  <si>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</si>
  <si>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</si>
  <si>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</si>
  <si>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</si>
  <si>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</si>
  <si>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</si>
  <si>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 xml:space="preserve">Del 1  de Enero al 30 de Noviembre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</si>
</sst>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751417</xdr:colOff>
      <xdr:row>51</xdr:row>
      <xdr:rowOff>10584</xdr:rowOff>
    </xdr:from>
    <xdr:to>
      <xdr:col>7</xdr:col>
      <xdr:colOff>575352</xdr:colOff>
      <xdr:row>56</xdr:row>
      <xdr:rowOff>145561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4834" y="10297584"/>
          <a:ext cx="10470768" cy="12885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zoomScale="90" zoomScaleNormal="90" workbookViewId="0">
      <pane ySplit="8" topLeftCell="A15" activePane="bottomLeft" state="frozen"/>
      <selection pane="bottomLeft" activeCell="A53" sqref="A53:XFD53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f>+D11+D12++D13</f>
        <v>3084140671.8199997</v>
      </c>
      <c r="E10" s="15"/>
      <c r="F10" s="15"/>
      <c r="G10" s="15"/>
      <c r="H10" s="16">
        <f>+H11+H12+H13</f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f>+D12</f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f>+E16+E17+E18+E19+E20</f>
        <v>2695622024.3699999</v>
      </c>
      <c r="F15" s="15">
        <f>+F16+F20</f>
        <v>246003161.48000002</v>
      </c>
      <c r="G15" s="15"/>
      <c r="H15" s="16">
        <f>+H16+H17+H18+H20</f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f>+F16</f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f>+E17</f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f>+F20</f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f>+D10</f>
        <v>3084140671.8199997</v>
      </c>
      <c r="E26" s="15">
        <f>+E15</f>
        <v>2695622024.3699999</v>
      </c>
      <c r="F26" s="15">
        <f>+F15</f>
        <v>246003161.48000002</v>
      </c>
      <c r="G26" s="15">
        <v>6440878756</v>
      </c>
      <c r="H26" s="16">
        <f>+D26+E26+F26+G26</f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f>+D30</f>
        <v>1862741.27</v>
      </c>
      <c r="E28" s="15"/>
      <c r="F28" s="15"/>
      <c r="G28" s="15"/>
      <c r="H28" s="16">
        <f>+D28</f>
        <v>1862741.27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1862741.27</v>
      </c>
      <c r="E30" s="15"/>
      <c r="F30" s="15"/>
      <c r="G30" s="15"/>
      <c r="H30" s="21">
        <f>+D30</f>
        <v>1862741.27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f>+E35</f>
        <v>362385704</v>
      </c>
      <c r="F33" s="15">
        <f>+F34+F35+F38</f>
        <v>-730560310.04999995</v>
      </c>
      <c r="G33" s="15"/>
      <c r="H33" s="16">
        <f>+H34+H38</f>
        <v>-368174606.05000001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-68753892.569999993</v>
      </c>
      <c r="G34" s="15"/>
      <c r="H34" s="21">
        <f>+F34</f>
        <v>-68753892.569999993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-299420713.48000002</v>
      </c>
      <c r="G38" s="15"/>
      <c r="H38" s="21">
        <f>+F38</f>
        <v>-299420713.48000002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f>+D26+D28</f>
        <v>3086003413.0899997</v>
      </c>
      <c r="E44" s="15">
        <f>+E26+E33</f>
        <v>3058007728.3699999</v>
      </c>
      <c r="F44" s="15">
        <f>+F26+F33</f>
        <v>-484557148.56999993</v>
      </c>
      <c r="G44" s="15">
        <v>6440878755.8599997</v>
      </c>
      <c r="H44" s="16">
        <f>+D44+E44+F44+G44</f>
        <v>12100332748.75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9"/>
      <c r="F53" s="50"/>
      <c r="G53" s="48"/>
      <c r="H53" s="52"/>
    </row>
    <row r="54" spans="2:8" s="53" customForma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48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ht="13.5" thickBot="1" x14ac:dyDescent="0.25">
      <c r="B57" s="60"/>
      <c r="C57" s="61"/>
      <c r="D57" s="61"/>
      <c r="E57" s="61"/>
      <c r="F57" s="62"/>
      <c r="G57" s="62"/>
      <c r="H57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2021-02-08T22:10:53Z</cp:lastPrinted>
  <dcterms:created xsi:type="dcterms:W3CDTF">2018-03-15T16:29:18Z</dcterms:created>
  <dcterms:modified xsi:type="dcterms:W3CDTF">2021-02-08T22:10:55Z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