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240" yWindow="210" windowWidth="15195" windowHeight="8325"/>
  </bookViews>
  <sheets>
    <sheet name="FEBR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J38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E57" i="2"/>
  <c r="D48" i="2"/>
  <c r="H36" i="2"/>
  <c r="G58" i="2"/>
  <c r="J53" i="2"/>
  <c r="F49" i="2"/>
  <c r="I44" i="2"/>
  <c r="E40" i="2"/>
  <c r="H35" i="2"/>
  <c r="D31" i="2"/>
  <c r="G26" i="2"/>
  <c r="J21" i="2"/>
  <c r="F17" i="2"/>
  <c r="I12" i="2"/>
  <c r="E8" i="2"/>
  <c r="H3" i="2"/>
  <c r="E53" i="2"/>
  <c r="G43" i="2"/>
  <c r="J30" i="2"/>
  <c r="E13" i="2"/>
  <c r="G19" i="2"/>
  <c r="I13" i="2"/>
  <c r="D12" i="2"/>
  <c r="J22" i="2"/>
  <c r="I46" i="2"/>
  <c r="I55" i="2"/>
  <c r="H14" i="2"/>
  <c r="G54" i="2"/>
  <c r="J17" i="2"/>
  <c r="F14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E37" i="2"/>
  <c r="E59" i="2"/>
  <c r="H54" i="2"/>
  <c r="D50" i="2"/>
  <c r="G45" i="2"/>
  <c r="J40" i="2"/>
  <c r="F36" i="2"/>
  <c r="I31" i="2"/>
  <c r="E27" i="2"/>
  <c r="H22" i="2"/>
  <c r="D18" i="2"/>
  <c r="G13" i="2"/>
  <c r="J8" i="2"/>
  <c r="F4" i="2"/>
  <c r="D56" i="2"/>
  <c r="F46" i="2"/>
  <c r="J34" i="2"/>
  <c r="J57" i="2"/>
  <c r="F53" i="2"/>
  <c r="I48" i="2"/>
  <c r="E44" i="2"/>
  <c r="H39" i="2"/>
  <c r="D35" i="2"/>
  <c r="G30" i="2"/>
  <c r="J25" i="2"/>
  <c r="F21" i="2"/>
  <c r="I16" i="2"/>
  <c r="E12" i="2"/>
  <c r="H7" i="2"/>
  <c r="D3" i="2"/>
  <c r="D52" i="2"/>
  <c r="F42" i="2"/>
  <c r="E29" i="2"/>
  <c r="J10" i="2"/>
  <c r="E17" i="2"/>
  <c r="J6" i="2"/>
  <c r="I9" i="2"/>
  <c r="H20" i="2"/>
  <c r="H37" i="2"/>
  <c r="J23" i="2"/>
  <c r="J26" i="2"/>
  <c r="F28" i="2"/>
  <c r="E49" i="2"/>
  <c r="H31" i="2"/>
  <c r="F54" i="2"/>
  <c r="E25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G35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J54" i="2"/>
  <c r="E45" i="2"/>
  <c r="E33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J50" i="2"/>
  <c r="H40" i="2"/>
  <c r="G27" i="2"/>
  <c r="H8" i="2"/>
  <c r="J14" i="2"/>
  <c r="I25" i="2"/>
  <c r="G7" i="2"/>
  <c r="F18" i="2"/>
  <c r="E42" i="2"/>
  <c r="E51" i="2"/>
  <c r="D10" i="2"/>
  <c r="I40" i="2"/>
  <c r="H44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I33" i="2"/>
  <c r="D58" i="2"/>
  <c r="G53" i="2"/>
  <c r="J48" i="2"/>
  <c r="F44" i="2"/>
  <c r="I39" i="2"/>
  <c r="E35" i="2"/>
  <c r="H30" i="2"/>
  <c r="D26" i="2"/>
  <c r="G21" i="2"/>
  <c r="J16" i="2"/>
  <c r="F12" i="2"/>
  <c r="I7" i="2"/>
  <c r="E3" i="2"/>
  <c r="I53" i="2"/>
  <c r="D44" i="2"/>
  <c r="G31" i="2"/>
  <c r="I56" i="2"/>
  <c r="E52" i="2"/>
  <c r="H47" i="2"/>
  <c r="D43" i="2"/>
  <c r="G38" i="2"/>
  <c r="J33" i="2"/>
  <c r="F29" i="2"/>
  <c r="I24" i="2"/>
  <c r="E20" i="2"/>
  <c r="H15" i="2"/>
  <c r="D11" i="2"/>
  <c r="G6" i="2"/>
  <c r="J58" i="2"/>
  <c r="I49" i="2"/>
  <c r="G39" i="2"/>
  <c r="H24" i="2"/>
  <c r="F6" i="2"/>
  <c r="H12" i="2"/>
  <c r="G23" i="2"/>
  <c r="E5" i="2"/>
  <c r="G11" i="2"/>
  <c r="G28" i="2"/>
  <c r="H5" i="2"/>
  <c r="D42" i="2"/>
  <c r="G5" i="2"/>
  <c r="E36" i="2"/>
  <c r="G15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D32" i="2"/>
  <c r="G57" i="2"/>
  <c r="J52" i="2"/>
  <c r="F48" i="2"/>
  <c r="I43" i="2"/>
  <c r="E39" i="2"/>
  <c r="H34" i="2"/>
  <c r="D30" i="2"/>
  <c r="G25" i="2"/>
  <c r="J20" i="2"/>
  <c r="F16" i="2"/>
  <c r="I11" i="2"/>
  <c r="E7" i="2"/>
  <c r="H2" i="2"/>
  <c r="H52" i="2"/>
  <c r="J42" i="2"/>
  <c r="I29" i="2"/>
  <c r="E56" i="2"/>
  <c r="H51" i="2"/>
  <c r="D47" i="2"/>
  <c r="G42" i="2"/>
  <c r="J37" i="2"/>
  <c r="F33" i="2"/>
  <c r="I28" i="2"/>
  <c r="E24" i="2"/>
  <c r="H19" i="2"/>
  <c r="D15" i="2"/>
  <c r="G10" i="2"/>
  <c r="J5" i="2"/>
  <c r="I57" i="2"/>
  <c r="H48" i="2"/>
  <c r="I37" i="2"/>
  <c r="F22" i="2"/>
  <c r="D4" i="2"/>
  <c r="F10" i="2"/>
  <c r="E21" i="2"/>
  <c r="J2" i="2"/>
  <c r="E9" i="2"/>
  <c r="F51" i="2"/>
  <c r="I14" i="2"/>
  <c r="H46" i="2"/>
  <c r="E19" i="2"/>
  <c r="D59" i="2"/>
  <c r="D27" i="2"/>
  <c r="I8" i="2"/>
  <c r="H32" i="2"/>
  <c r="D57" i="2"/>
  <c r="G52" i="2"/>
  <c r="J47" i="2"/>
  <c r="F43" i="2"/>
  <c r="I38" i="2"/>
  <c r="E34" i="2"/>
  <c r="H29" i="2"/>
  <c r="D25" i="2"/>
  <c r="G20" i="2"/>
  <c r="J15" i="2"/>
  <c r="F11" i="2"/>
  <c r="I6" i="2"/>
  <c r="E2" i="2"/>
  <c r="F30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G51" i="2"/>
  <c r="I41" i="2"/>
  <c r="D28" i="2"/>
  <c r="H55" i="2"/>
  <c r="D51" i="2"/>
  <c r="G46" i="2"/>
  <c r="J41" i="2"/>
  <c r="F37" i="2"/>
  <c r="I32" i="2"/>
  <c r="E28" i="2"/>
  <c r="H23" i="2"/>
  <c r="D19" i="2"/>
  <c r="G14" i="2"/>
  <c r="J9" i="2"/>
  <c r="F5" i="2"/>
  <c r="H56" i="2"/>
  <c r="G47" i="2"/>
  <c r="D36" i="2"/>
  <c r="D20" i="2"/>
  <c r="F26" i="2"/>
  <c r="D8" i="2"/>
  <c r="J18" i="2"/>
  <c r="D16" i="2"/>
  <c r="F2" i="2"/>
  <c r="D33" i="2"/>
  <c r="F19" i="2"/>
  <c r="E41" i="2"/>
  <c r="J32" i="2"/>
  <c r="F58" i="2"/>
  <c r="F45" i="2"/>
  <c r="F13" i="2"/>
  <c r="G3" i="2"/>
  <c r="G56" i="2"/>
  <c r="J51" i="2"/>
  <c r="F47" i="2"/>
  <c r="I42" i="2"/>
  <c r="E38" i="2"/>
  <c r="H33" i="2"/>
  <c r="D29" i="2"/>
  <c r="G24" i="2"/>
  <c r="J19" i="2"/>
  <c r="F15" i="2"/>
  <c r="I10" i="2"/>
  <c r="E6" i="2"/>
  <c r="J46" i="2"/>
  <c r="H28" i="2"/>
  <c r="F56" i="2"/>
  <c r="I51" i="2"/>
  <c r="E47" i="2"/>
  <c r="H42" i="2"/>
  <c r="D38" i="2"/>
  <c r="G33" i="2"/>
  <c r="J28" i="2"/>
  <c r="F24" i="2"/>
  <c r="I19" i="2"/>
  <c r="E15" i="2"/>
  <c r="H10" i="2"/>
  <c r="D6" i="2"/>
  <c r="G59" i="2"/>
  <c r="F50" i="2"/>
  <c r="D40" i="2"/>
  <c r="H59" i="2"/>
  <c r="D55" i="2"/>
  <c r="G50" i="2"/>
  <c r="J45" i="2"/>
  <c r="F41" i="2"/>
  <c r="I36" i="2"/>
  <c r="E32" i="2"/>
  <c r="H27" i="2"/>
  <c r="D23" i="2"/>
  <c r="G18" i="2"/>
  <c r="J13" i="2"/>
  <c r="F9" i="2"/>
  <c r="I4" i="2"/>
  <c r="G55" i="2"/>
  <c r="I45" i="2"/>
  <c r="F34" i="2"/>
  <c r="I17" i="2"/>
  <c r="D24" i="2"/>
  <c r="I5" i="2"/>
  <c r="H16" i="2"/>
  <c r="H4" i="2"/>
  <c r="J55" i="2"/>
  <c r="E10" i="2"/>
  <c r="G37" i="2"/>
  <c r="I23" i="2"/>
  <c r="F38" i="2"/>
  <c r="J49" i="2"/>
  <c r="G22" i="2"/>
  <c r="E4" i="2"/>
  <c r="I21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<sst xmlns="http://schemas.openxmlformats.org/spreadsheetml/2006/main" count="239" uniqueCount="204">
  <si>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</si>
  <si>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</si>
  <si>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</si>
  <si>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</si>
  <si>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</si>
  <si>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</si>
  <si>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</si>
  <si>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</si>
  <si>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</si>
  <si>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</si>
  <si>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</si>
  <si>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</si>
  <si>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</si>
  <si>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</si>
  <si>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</si>
  <si>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</si>
  <si>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</si>
  <si>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</si>
  <si>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</si>
  <si>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</si>
  <si>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</si>
  <si>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</si>
  <si>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</si>
  <si>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</si>
  <si>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</si>
  <si>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</si>
  <si>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</si>
  <si>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</si>
  <si>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1..2</t>
  </si>
  <si>
    <t>01/04/2020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</si>
  <si>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</si>
  <si>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</si>
  <si>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</si>
  <si>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</si>
  <si>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</si>
  <si>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</si>
  <si>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</si>
  <si>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</si>
  <si>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</si>
  <si>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</si>
  <si>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</si>
  <si>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</si>
  <si>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</si>
  <si>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</si>
  <si>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</si>
  <si>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</si>
  <si>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</si>
  <si>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</si>
  <si>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</si>
  <si>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</si>
  <si>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</si>
  <si>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</si>
  <si>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</si>
  <si>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</si>
  <si>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</si>
  <si>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</si>
  <si>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</si>
  <si>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</si>
  <si>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</si>
  <si>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</si>
  <si>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</si>
  <si>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</si>
  <si>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</si>
  <si>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</si>
  <si>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</si>
  <si>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</si>
  <si>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</si>
  <si>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</si>
  <si>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</si>
  <si>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</si>
  <si>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</si>
  <si>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</si>
  <si>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</si>
  <si>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</si>
  <si>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</si>
  <si>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</si>
  <si>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</si>
  <si>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</si>
  <si>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</si>
  <si>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</si>
  <si>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</si>
  <si>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</si>
  <si>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</si>
  <si>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</si>
  <si>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</si>
  <si>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</si>
  <si>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</si>
  <si>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</si>
  <si>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</si>
  <si>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</si>
  <si>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</si>
  <si>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</si>
  <si>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</si>
  <si>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</si>
  <si>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</si>
  <si>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</si>
  <si>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</si>
  <si>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</si>
  <si>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</si>
  <si>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</si>
  <si>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</si>
  <si>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</si>
  <si>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</si>
  <si>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</si>
  <si>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</si>
  <si>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</si>
  <si>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</si>
  <si>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</si>
  <si>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</si>
  <si>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</si>
  <si>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</si>
  <si>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</si>
  <si>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</si>
  <si>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</si>
  <si>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</si>
  <si>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</si>
  <si>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</si>
  <si>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</si>
  <si>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</si>
  <si>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</si>
  <si>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</si>
  <si>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</si>
  <si>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</si>
  <si>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</si>
  <si>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</si>
  <si>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</si>
  <si>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</si>
  <si>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</si>
  <si>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</si>
  <si>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</si>
  <si>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</si>
  <si>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</si>
  <si>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</si>
  <si>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</si>
  <si>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</si>
  <si>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</si>
  <si>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</si>
  <si>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</si>
  <si>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</si>
  <si>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</si>
  <si>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</si>
  <si>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</si>
  <si>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</si>
  <si>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</si>
  <si>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</si>
  <si>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</si>
  <si>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</si>
  <si>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</si>
  <si>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</si>
  <si>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</si>
  <si>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</si>
  <si>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</si>
  <si>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</si>
  <si>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</si>
  <si>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</si>
  <si>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</si>
  <si>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</si>
  <si>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</si>
  <si>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</si>
  <si>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</si>
  <si>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</si>
  <si>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</si>
  <si>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</si>
  <si>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</si>
  <si>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</si>
  <si>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</si>
  <si>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</si>
  <si>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</si>
  <si>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</si>
  <si>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</si>
  <si>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</si>
  <si>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</si>
  <si>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</si>
  <si>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</si>
  <si>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</si>
  <si>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</si>
  <si>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</si>
  <si>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</si>
  <si>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</si>
  <si>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</si>
  <si>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</si>
  <si>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</si>
  <si>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</si>
  <si>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</si>
  <si>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</si>
  <si>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</si>
  <si>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</si>
  <si>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</si>
  <si>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</si>
  <si>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</si>
  <si>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</si>
  <si>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</si>
  <si>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</si>
  <si>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</si>
  <si>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   SISTEMA INTERMUNICIPAL DE LOS SERVICIOS DE AGUA POTABLE Y ALCANTARILLADO (SIAPA)</t>
  </si>
  <si>
    <t>(Pesos)</t>
  </si>
  <si>
    <t>Pesos</t>
  </si>
  <si>
    <t>Institución crediticia</t>
  </si>
  <si>
    <t>Proveedores y Acreedores</t>
  </si>
  <si>
    <t>2</t>
  </si>
  <si>
    <t>Enero</t>
  </si>
  <si>
    <t>Febrero</t>
  </si>
  <si>
    <t>1</t>
  </si>
  <si>
    <t>Del 1 de Enero al 29 de Febrero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</si>
</sst>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43" fontId="0" fillId="0" borderId="0" xfId="0" applyNumberFormat="1" applyBorder="1"/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345282</xdr:colOff>
      <xdr:row>1</xdr:row>
      <xdr:rowOff>136663</xdr:rowOff>
    </xdr:from>
    <xdr:to>
      <xdr:col>13</xdr:col>
      <xdr:colOff>83344</xdr:colOff>
      <xdr:row>2</xdr:row>
      <xdr:rowOff>261937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67813" y="136663"/>
          <a:ext cx="1500187" cy="434837"/>
        </a:xfrm>
        <a:prstGeom prst="rect">
          <a:avLst/>
        </a:prstGeom>
      </xdr:spPr>
    </xdr:pic>
    <xdr:clientData/>
  </xdr:twoCellAnchor>
  <xdr:twoCellAnchor>
    <xdr:from>
      <xdr:col>3</xdr:col>
      <xdr:colOff>166688</xdr:colOff>
      <xdr:row>44</xdr:row>
      <xdr:rowOff>71438</xdr:rowOff>
    </xdr:from>
    <xdr:to>
      <xdr:col>12</xdr:col>
      <xdr:colOff>1566723</xdr:colOff>
      <xdr:row>51</xdr:row>
      <xdr:rowOff>85141</xdr:rowOff>
    </xdr:to>
    <xdr:sp macro="" textlink="">
      <xdr:nvSpPr>
        <xdr:cNvPr id="9" name="CuadroTexto 8"/>
        <xdr:cNvSpPr txBox="1"/>
      </xdr:nvSpPr>
      <xdr:spPr>
        <a:xfrm>
          <a:off x="976313" y="9036844"/>
          <a:ext cx="9603441" cy="11805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1420812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081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Normal="100" workbookViewId="0">
      <pane ySplit="9" topLeftCell="A10" activePane="bottomLeft" state="frozen"/>
      <selection pane="bottomLeft" activeCell="F17" sqref="F17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20.285156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30</v>
      </c>
      <c r="C1" s="2" t="s">
        <v>28</v>
      </c>
      <c r="D1" s="2" t="s">
        <v>29</v>
      </c>
      <c r="E1" s="2" t="s">
        <v>27</v>
      </c>
      <c r="F1" s="2"/>
      <c r="G1" s="2"/>
      <c r="H1" s="6" t="s">
        <v>199</v>
      </c>
      <c r="I1" s="7" t="s">
        <v>200</v>
      </c>
      <c r="J1" s="7" t="s">
        <v>201</v>
      </c>
      <c r="K1" s="8" t="s">
        <v>202</v>
      </c>
      <c r="L1" s="58">
        <v>43890</v>
      </c>
      <c r="M1" s="7">
        <v>29</v>
      </c>
    </row>
    <row r="2" spans="2:14" ht="24.75" customHeight="1" x14ac:dyDescent="0.3"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9"/>
    </row>
    <row r="3" spans="2:14" ht="24.75" customHeight="1" x14ac:dyDescent="0.3">
      <c r="B3" s="107" t="s">
        <v>194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9"/>
    </row>
    <row r="4" spans="2:14" ht="24.75" customHeight="1" x14ac:dyDescent="0.3">
      <c r="B4" s="94" t="s">
        <v>26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6"/>
    </row>
    <row r="5" spans="2:14" ht="24.75" customHeight="1" x14ac:dyDescent="0.25">
      <c r="B5" s="91" t="s">
        <v>203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3"/>
    </row>
    <row r="6" spans="2:14" ht="30.75" customHeight="1" thickBot="1" x14ac:dyDescent="0.25">
      <c r="B6" s="104" t="s">
        <v>195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</row>
    <row r="7" spans="2:14" ht="14.25" customHeight="1" x14ac:dyDescent="0.25">
      <c r="B7" s="27"/>
      <c r="C7" s="28"/>
      <c r="D7" s="28"/>
      <c r="E7" s="28"/>
      <c r="F7" s="28"/>
      <c r="G7" s="28"/>
      <c r="H7" s="103" t="s">
        <v>9</v>
      </c>
      <c r="I7" s="103"/>
      <c r="J7" s="103"/>
      <c r="K7" s="103"/>
      <c r="L7" s="103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2" t="s">
        <v>8</v>
      </c>
      <c r="I8" s="102"/>
      <c r="J8" s="102"/>
      <c r="K8" s="24"/>
      <c r="L8" s="102" t="s">
        <v>5</v>
      </c>
      <c r="M8" s="26"/>
      <c r="N8" s="32"/>
    </row>
    <row r="9" spans="2:14" ht="30.75" thickBot="1" x14ac:dyDescent="0.25">
      <c r="B9" s="100" t="s">
        <v>0</v>
      </c>
      <c r="C9" s="101"/>
      <c r="D9" s="101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1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80444385.650000006</v>
      </c>
      <c r="H13" s="62">
        <v>35423735.310000002</v>
      </c>
      <c r="I13" s="62">
        <v>43052249.189999998</v>
      </c>
      <c r="J13" s="62">
        <v>7628513.8799999999</v>
      </c>
      <c r="K13" s="62">
        <v>0</v>
      </c>
      <c r="L13" s="62">
        <v>9.4829661739110005E-2</v>
      </c>
      <c r="M13" s="62">
        <v>88072899.530000001</v>
      </c>
      <c r="N13" s="43"/>
    </row>
    <row r="14" spans="2:14" ht="15" x14ac:dyDescent="0.25">
      <c r="B14" s="44"/>
      <c r="C14" s="9"/>
      <c r="D14" s="13" t="s">
        <v>14</v>
      </c>
      <c r="E14" s="9" t="s">
        <v>196</v>
      </c>
      <c r="F14" s="9" t="s">
        <v>197</v>
      </c>
      <c r="G14" s="61">
        <v>80444385.650000006</v>
      </c>
      <c r="H14" s="61">
        <v>35423735.310000002</v>
      </c>
      <c r="I14" s="61">
        <v>43052249.189999998</v>
      </c>
      <c r="J14" s="61">
        <v>7628513.8799999999</v>
      </c>
      <c r="K14" s="61">
        <v>0</v>
      </c>
      <c r="L14" s="61">
        <v>9.4829661739110005E-2</v>
      </c>
      <c r="M14" s="61">
        <v>88072899.530000001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21</v>
      </c>
      <c r="D24" s="17"/>
      <c r="E24" s="17"/>
      <c r="F24" s="17"/>
      <c r="G24" s="62">
        <v>80444385.650000006</v>
      </c>
      <c r="H24" s="62">
        <v>35423735.310000002</v>
      </c>
      <c r="I24" s="62">
        <v>43052249.189999998</v>
      </c>
      <c r="J24" s="62">
        <v>7628513.8799999999</v>
      </c>
      <c r="K24" s="62">
        <v>0</v>
      </c>
      <c r="L24" s="62">
        <v>9.4829661739110005E-2</v>
      </c>
      <c r="M24" s="62">
        <v>88072899.530000001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22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2562284149.6500001</v>
      </c>
      <c r="H27" s="62">
        <v>14078792.689999999</v>
      </c>
      <c r="I27" s="62">
        <v>0</v>
      </c>
      <c r="J27" s="62">
        <v>-14078792.689999999</v>
      </c>
      <c r="K27" s="62">
        <v>0</v>
      </c>
      <c r="L27" s="62">
        <v>-5.4946258368399996E-3</v>
      </c>
      <c r="M27" s="62">
        <v>2548205356.96</v>
      </c>
      <c r="N27" s="43"/>
    </row>
    <row r="28" spans="2:14" ht="15" x14ac:dyDescent="0.25">
      <c r="B28" s="44"/>
      <c r="C28" s="9"/>
      <c r="D28" s="13" t="s">
        <v>14</v>
      </c>
      <c r="E28" s="9" t="s">
        <v>196</v>
      </c>
      <c r="F28" s="9" t="s">
        <v>197</v>
      </c>
      <c r="G28" s="61">
        <v>2562284149.6500001</v>
      </c>
      <c r="H28" s="61">
        <v>14078792.689999999</v>
      </c>
      <c r="I28" s="61">
        <v>0</v>
      </c>
      <c r="J28" s="61">
        <v>-14078792.689999999</v>
      </c>
      <c r="K28" s="61">
        <v>0</v>
      </c>
      <c r="L28" s="61">
        <v>-5.4946258368399996E-3</v>
      </c>
      <c r="M28" s="61">
        <v>2548205356.96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23</v>
      </c>
      <c r="D38" s="17"/>
      <c r="E38" s="17"/>
      <c r="F38" s="17"/>
      <c r="G38" s="62">
        <v>2562284149.6500001</v>
      </c>
      <c r="H38" s="62">
        <v>14078792.689999999</v>
      </c>
      <c r="I38" s="62">
        <v>0</v>
      </c>
      <c r="J38" s="62">
        <v>-14078792.689999999</v>
      </c>
      <c r="K38" s="62">
        <v>0</v>
      </c>
      <c r="L38" s="62">
        <v>-5.4946258368399996E-3</v>
      </c>
      <c r="M38" s="62">
        <v>2548205356.96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24</v>
      </c>
      <c r="D40" s="17"/>
      <c r="E40" s="9" t="s">
        <v>196</v>
      </c>
      <c r="F40" s="9" t="s">
        <v>198</v>
      </c>
      <c r="G40" s="62">
        <v>1232403613.95</v>
      </c>
      <c r="H40" s="62">
        <v>1351026824.99</v>
      </c>
      <c r="I40" s="62">
        <v>1647858868.5</v>
      </c>
      <c r="J40" s="62">
        <v>296832043.50999999</v>
      </c>
      <c r="K40" s="62">
        <v>0</v>
      </c>
      <c r="L40" s="62">
        <v>0.24144650822809</v>
      </c>
      <c r="M40" s="62">
        <v>1546794781.96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25</v>
      </c>
      <c r="C42" s="9"/>
      <c r="D42" s="9"/>
      <c r="E42" s="9"/>
      <c r="F42" s="9"/>
      <c r="G42" s="63">
        <v>3875132149.2500005</v>
      </c>
      <c r="H42" s="63">
        <v>1400529352.99</v>
      </c>
      <c r="I42" s="63">
        <v>1690911117.6900001</v>
      </c>
      <c r="J42" s="63">
        <v>290381764.69999999</v>
      </c>
      <c r="K42" s="63">
        <v>0</v>
      </c>
      <c r="L42" s="63">
        <v>0.33078154413035998</v>
      </c>
      <c r="M42" s="63">
        <v>4183073038.4500003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0"/>
      <c r="H44" s="9"/>
      <c r="I44" s="10"/>
      <c r="J44" s="10"/>
      <c r="K44" s="10"/>
      <c r="L44" s="9"/>
      <c r="M44" s="90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3.7109375" bestFit="1" customWidth="1"/>
    <col min="7" max="7" width="20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31</v>
      </c>
      <c r="B1" s="82" t="s">
        <v>32</v>
      </c>
      <c r="C1" s="64" t="s">
        <v>33</v>
      </c>
      <c r="D1" s="65" t="s">
        <v>34</v>
      </c>
      <c r="E1" s="65" t="s">
        <v>35</v>
      </c>
      <c r="F1" s="65" t="s">
        <v>36</v>
      </c>
      <c r="G1" s="65" t="s">
        <v>37</v>
      </c>
      <c r="H1" s="65" t="s">
        <v>38</v>
      </c>
      <c r="I1" s="65" t="s">
        <v>39</v>
      </c>
      <c r="J1" s="65" t="s">
        <v>40</v>
      </c>
    </row>
    <row r="2" spans="1:10" x14ac:dyDescent="0.2">
      <c r="A2" s="66" t="s">
        <v>41</v>
      </c>
      <c r="B2" s="66" t="s">
        <v>32</v>
      </c>
      <c r="C2" s="66" t="s">
        <v>32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42</v>
      </c>
      <c r="B3" s="70" t="s">
        <v>43</v>
      </c>
      <c r="C3" s="65" t="s">
        <v>32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44</v>
      </c>
      <c r="B4" s="74" t="s">
        <v>45</v>
      </c>
      <c r="C4" s="65" t="s">
        <v>32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46</v>
      </c>
      <c r="B5" s="75" t="s">
        <v>47</v>
      </c>
      <c r="C5" s="65" t="s">
        <v>32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48</v>
      </c>
      <c r="B6" s="77" t="s">
        <v>49</v>
      </c>
      <c r="C6" s="65" t="s">
        <v>32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50</v>
      </c>
      <c r="B7" s="77" t="s">
        <v>51</v>
      </c>
      <c r="C7" s="65" t="s">
        <v>32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52</v>
      </c>
      <c r="B8" s="77" t="s">
        <v>53</v>
      </c>
      <c r="C8" s="65" t="s">
        <v>54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55</v>
      </c>
      <c r="B9" s="75" t="s">
        <v>56</v>
      </c>
      <c r="C9" s="65" t="s">
        <v>32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48</v>
      </c>
      <c r="B10" s="77" t="s">
        <v>57</v>
      </c>
      <c r="C10" s="65" t="s">
        <v>32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50</v>
      </c>
      <c r="B11" s="77" t="s">
        <v>58</v>
      </c>
      <c r="C11" s="65" t="s">
        <v>32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59</v>
      </c>
      <c r="B12" s="77" t="s">
        <v>60</v>
      </c>
      <c r="C12" s="65" t="s">
        <v>61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62</v>
      </c>
      <c r="B13" s="75" t="s">
        <v>63</v>
      </c>
      <c r="C13" s="65" t="s">
        <v>32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64</v>
      </c>
      <c r="B14" s="77" t="s">
        <v>65</v>
      </c>
      <c r="C14" s="65" t="s">
        <v>32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66</v>
      </c>
      <c r="B15" s="77" t="s">
        <v>67</v>
      </c>
      <c r="C15" s="65" t="s">
        <v>32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68</v>
      </c>
      <c r="B16" s="77" t="s">
        <v>69</v>
      </c>
      <c r="C16" s="65" t="s">
        <v>70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71</v>
      </c>
      <c r="B17" s="77" t="s">
        <v>72</v>
      </c>
      <c r="C17" s="65" t="s">
        <v>73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74</v>
      </c>
      <c r="B18" s="77" t="s">
        <v>75</v>
      </c>
      <c r="C18" s="65" t="s">
        <v>76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77</v>
      </c>
      <c r="B19" s="77" t="s">
        <v>78</v>
      </c>
      <c r="C19" s="65" t="s">
        <v>79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80</v>
      </c>
      <c r="B20" s="77" t="s">
        <v>81</v>
      </c>
      <c r="C20" s="65" t="s">
        <v>82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83</v>
      </c>
      <c r="B21" s="77" t="s">
        <v>84</v>
      </c>
      <c r="C21" s="65" t="s">
        <v>85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86</v>
      </c>
      <c r="B22" s="77" t="s">
        <v>87</v>
      </c>
      <c r="C22" s="65" t="s">
        <v>88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89</v>
      </c>
      <c r="B23" s="77" t="s">
        <v>90</v>
      </c>
      <c r="C23" s="65" t="s">
        <v>91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92</v>
      </c>
      <c r="B24" s="77" t="s">
        <v>93</v>
      </c>
      <c r="C24" s="65" t="s">
        <v>94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95</v>
      </c>
      <c r="B25" s="77" t="s">
        <v>96</v>
      </c>
      <c r="C25" s="65" t="s">
        <v>97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98</v>
      </c>
      <c r="B26" s="77" t="s">
        <v>99</v>
      </c>
      <c r="C26" s="65" t="s">
        <v>100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101</v>
      </c>
      <c r="B27" s="77" t="s">
        <v>102</v>
      </c>
      <c r="C27" s="65" t="s">
        <v>103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104</v>
      </c>
      <c r="B28" s="77" t="s">
        <v>105</v>
      </c>
      <c r="C28" s="65" t="s">
        <v>106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107</v>
      </c>
      <c r="B29" s="77" t="s">
        <v>108</v>
      </c>
      <c r="C29" s="65" t="s">
        <v>109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110</v>
      </c>
      <c r="B30" s="77" t="s">
        <v>111</v>
      </c>
      <c r="C30" s="65" t="s">
        <v>112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113</v>
      </c>
      <c r="B31" s="77" t="s">
        <v>114</v>
      </c>
      <c r="C31" s="65" t="s">
        <v>115</v>
      </c>
      <c r="D31" s="78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8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116</v>
      </c>
      <c r="B32" s="77" t="s">
        <v>117</v>
      </c>
      <c r="C32" s="65" t="s">
        <v>118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119</v>
      </c>
      <c r="B33" s="77" t="s">
        <v>120</v>
      </c>
      <c r="C33" s="65" t="s">
        <v>121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122</v>
      </c>
      <c r="B34" s="77" t="s">
        <v>123</v>
      </c>
      <c r="C34" s="65" t="s">
        <v>124</v>
      </c>
      <c r="D34" s="78" t="e">
        <f ca="1">[1]!BexGetData("DP_1","99O1PC6958DN44NJJNLMAOO3Y","10000002105002")</f>
        <v>#NAME?</v>
      </c>
      <c r="E34" s="78" t="e">
        <f ca="1">[1]!BexGetData("DP_1","99O1PC6958DN44NJJNLMKVMZ2","10000002105002")</f>
        <v>#NAME?</v>
      </c>
      <c r="F34" s="78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125</v>
      </c>
      <c r="B35" s="77" t="s">
        <v>126</v>
      </c>
      <c r="C35" s="65" t="s">
        <v>127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128</v>
      </c>
      <c r="B36" s="77" t="s">
        <v>129</v>
      </c>
      <c r="C36" s="65" t="s">
        <v>130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131</v>
      </c>
      <c r="B37" s="77" t="s">
        <v>132</v>
      </c>
      <c r="C37" s="65" t="s">
        <v>133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134</v>
      </c>
      <c r="B38" s="77" t="s">
        <v>135</v>
      </c>
      <c r="C38" s="65" t="s">
        <v>136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137</v>
      </c>
      <c r="B39" s="77" t="s">
        <v>138</v>
      </c>
      <c r="C39" s="65" t="s">
        <v>139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140</v>
      </c>
      <c r="B40" s="77" t="s">
        <v>141</v>
      </c>
      <c r="C40" s="65" t="s">
        <v>142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143</v>
      </c>
      <c r="B41" s="77" t="s">
        <v>144</v>
      </c>
      <c r="C41" s="65" t="s">
        <v>145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146</v>
      </c>
      <c r="B42" s="77" t="s">
        <v>147</v>
      </c>
      <c r="C42" s="65" t="s">
        <v>32</v>
      </c>
      <c r="D42" s="72" t="e">
        <f ca="1">[1]!BexGetData("DP_1","99O1PC6958DN44NJJNLMAOO3Y","CSDDA313")</f>
        <v>#NAME?</v>
      </c>
      <c r="E42" s="78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148</v>
      </c>
      <c r="B43" s="77" t="s">
        <v>149</v>
      </c>
      <c r="C43" s="65" t="s">
        <v>150</v>
      </c>
      <c r="D43" s="72" t="e">
        <f ca="1">[1]!BexGetData("DP_1","99O1PC6958DN44NJJNLMAOO3Y","10000002108001")</f>
        <v>#NAME?</v>
      </c>
      <c r="E43" s="78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151</v>
      </c>
      <c r="B44" s="77" t="s">
        <v>152</v>
      </c>
      <c r="C44" s="65" t="s">
        <v>153</v>
      </c>
      <c r="D44" s="72" t="e">
        <f ca="1">[1]!BexGetData("DP_1","99O1PC6958DN44NJJNLMAOO3Y","10000002108002")</f>
        <v>#NAME?</v>
      </c>
      <c r="E44" s="78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154</v>
      </c>
      <c r="B45" s="77" t="s">
        <v>155</v>
      </c>
      <c r="C45" s="65" t="s">
        <v>32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156</v>
      </c>
      <c r="B46" s="77" t="s">
        <v>157</v>
      </c>
      <c r="C46" s="65" t="s">
        <v>158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159</v>
      </c>
      <c r="B47" s="77" t="s">
        <v>160</v>
      </c>
      <c r="C47" s="65" t="s">
        <v>161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162</v>
      </c>
      <c r="B48" s="77" t="s">
        <v>163</v>
      </c>
      <c r="C48" s="65" t="s">
        <v>164</v>
      </c>
      <c r="D48" s="78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8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80" t="e">
        <f ca="1">[1]!BexGetData("DP_1","99O1PC6958DN44NKJ6WTU2JNS","10000002103021")</f>
        <v>#NAME?</v>
      </c>
      <c r="J48" s="78" t="e">
        <f ca="1">[1]!BexGetData("DP_1","99O1PC6958DN44NKJ6WU5OFM0","10000002103021")</f>
        <v>#NAME?</v>
      </c>
    </row>
    <row r="49" spans="1:10" x14ac:dyDescent="0.2">
      <c r="A49" s="88" t="s">
        <v>165</v>
      </c>
      <c r="B49" s="77" t="s">
        <v>166</v>
      </c>
      <c r="C49" s="65" t="s">
        <v>167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168</v>
      </c>
      <c r="B50" s="77" t="s">
        <v>169</v>
      </c>
      <c r="C50" s="65" t="s">
        <v>170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171</v>
      </c>
      <c r="B51" s="77" t="s">
        <v>172</v>
      </c>
      <c r="C51" s="65" t="s">
        <v>173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174</v>
      </c>
      <c r="B52" s="77" t="s">
        <v>175</v>
      </c>
      <c r="C52" s="65" t="s">
        <v>176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177</v>
      </c>
      <c r="B53" s="77" t="s">
        <v>178</v>
      </c>
      <c r="C53" s="65" t="s">
        <v>179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180</v>
      </c>
      <c r="B54" s="77" t="s">
        <v>181</v>
      </c>
      <c r="C54" s="65" t="s">
        <v>182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183</v>
      </c>
      <c r="B55" s="77" t="s">
        <v>184</v>
      </c>
      <c r="C55" s="65" t="s">
        <v>185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186</v>
      </c>
      <c r="B56" s="77" t="s">
        <v>187</v>
      </c>
      <c r="C56" s="65" t="s">
        <v>32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188</v>
      </c>
      <c r="B57" s="77" t="s">
        <v>189</v>
      </c>
      <c r="C57" s="65" t="s">
        <v>32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190</v>
      </c>
      <c r="B58" s="77" t="s">
        <v>191</v>
      </c>
      <c r="C58" s="65" t="s">
        <v>192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193</v>
      </c>
      <c r="B59" s="81" t="s">
        <v>32</v>
      </c>
      <c r="C59" s="65" t="s">
        <v>32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1FC96B-15A9-4BD3-AFB7-7237E1A47803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FEBRERO</vt:lpstr>
      <vt:lpstr>Fuente-NoBorrar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2020-04-16T20:03:22Z</cp:lastPrinted>
  <dcterms:created xsi:type="dcterms:W3CDTF">2011-06-09T14:10:53Z</dcterms:created>
  <dcterms:modified xsi:type="dcterms:W3CDTF">2020-04-16T20:06:06Z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