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asso\OneDrive - SIAPA\Escritorio\TRASPARENCIA\PAGINA WEB SIAPA\2023\DICIEMBRE\"/>
    </mc:Choice>
  </mc:AlternateContent>
  <bookViews>
    <workbookView xWindow="0" yWindow="0" windowWidth="20490" windowHeight="7230" tabRatio="202"/>
  </bookViews>
  <sheets>
    <sheet name="FRACCION VI inciso c)" sheetId="12" r:id="rId1"/>
  </sheets>
  <externalReferences>
    <externalReference r:id="rId2"/>
  </externalReferences>
  <definedNames>
    <definedName name="_xlnm._FilterDatabase" localSheetId="0" hidden="1">'FRACCION VI inciso c)'!$B$5:$M$73</definedName>
    <definedName name="Hidden_13">[1]Hidden_1!$A$1:$A$4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81" i="12" l="1"/>
  <c r="G24" i="12"/>
  <c r="G21" i="12"/>
  <c r="G20" i="12"/>
  <c r="G19" i="12"/>
  <c r="G18" i="12"/>
  <c r="G17" i="12"/>
  <c r="G16" i="12"/>
  <c r="G15" i="12"/>
  <c r="G14" i="12"/>
  <c r="G13" i="12"/>
  <c r="G9" i="12"/>
</calcChain>
</file>

<file path=xl/sharedStrings.xml><?xml version="1.0" encoding="utf-8"?>
<sst xmlns="http://schemas.openxmlformats.org/spreadsheetml/2006/main" count="705" uniqueCount="290">
  <si>
    <t>SISTEMA INTERMUNICIPAL DE LOS SERVICIOS DE AGUA POTABLE Y ALCANTARILLADO</t>
  </si>
  <si>
    <t>LEY DE TRANSPARENCIA Y ACCESO A LA INFORMACIÓN PÚBLICA DEL ESTADO DE JALISCO Y SUS MUNICIPIOS</t>
  </si>
  <si>
    <t>CONTRATO</t>
  </si>
  <si>
    <t>FINIQUITO</t>
  </si>
  <si>
    <t>No. DE CONTRATO</t>
  </si>
  <si>
    <t>EMPRESA / PERSONA FÍSICA QUE  EJECUTA LA OBRA</t>
  </si>
  <si>
    <t>SUPERVISOR DE LA OBRA</t>
  </si>
  <si>
    <t>COSTO INICIAL  (IVA INCLUIDO)</t>
  </si>
  <si>
    <t>COSTO FINAL  (IVA INCLUIDO)</t>
  </si>
  <si>
    <t>SUPERFICIE CONSTRUIDA (M2)</t>
  </si>
  <si>
    <t>COSTO POR M2</t>
  </si>
  <si>
    <t>PLAN DE DESARROLLO</t>
  </si>
  <si>
    <t>NÚMERO DE BENEFICIARIOS</t>
  </si>
  <si>
    <t>TIPO DE BENEFICIARIOS</t>
  </si>
  <si>
    <t>DESCRIPCIÓN DE LA OBRA Y UBICACIÓN DE LA OBRA</t>
  </si>
  <si>
    <t>AVANCE FISICO %</t>
  </si>
  <si>
    <t>INFORMACIÓN REFERENTE A LAS OBRAS PÚBLICAS 2023</t>
  </si>
  <si>
    <t>SIAPA-EST-RPE-AD-001/23</t>
  </si>
  <si>
    <t>SUSTITUCIÓN DE LINEA DE ALCANTARILLADO SANITARIO DE 16" DE DIAMETRO A 18” DE DIAMETRO EN LA UNIDAD DEPORTIVA REVOLUCION MEXICANA ENTRE AV. RIO NILO Y CALLE PASEO LOMA NORTE, COLONIA LOMA DORADA, MUNICIPIO DE TONALA, JALISCO</t>
  </si>
  <si>
    <t>PGL INGENIERIA Y ARQUITECTURA, S.A. DE C.V.</t>
  </si>
  <si>
    <t>SIAPA-EST-RPE-AD-002/23</t>
  </si>
  <si>
    <t>REHABILITACIÓN DE LINEA DE ALCANTARILLADO DE 10" DE DIÁMETRO CON TUBERÍA DE PVC Y 10 DESCARGAS DOMICILIARIAS DE 6" DE DIAMETRO, EN LA CALLE RÓMULO VELAZCO, COLONIA SAN ANDRÉS, MUNICIPIO DE GUADALAJARA, JALISCO</t>
  </si>
  <si>
    <t>GEORMA CONSTRUCCIONES, S.A. DE C.V</t>
  </si>
  <si>
    <t>SIAPA-EST-RPE-AD-003/23</t>
  </si>
  <si>
    <t>SEGUNDA ETAPA DE LA CONSTRUCCION DE COLECTOR SANITARIO DE 24" DE DIAMETRO EN AV. INGLATERRA ENTRE LA CALLE LEROUX  A LA CALLE ACERO, EN EL MUNICIPIO DE ZAPOPAN, JALISCO</t>
  </si>
  <si>
    <t>EXPEKTA CONSTRUCCIONES, S.A. DE C.V.</t>
  </si>
  <si>
    <t>SIAPA-EST-RPE-AD-005/23</t>
  </si>
  <si>
    <t>REHABILITACION DE LAS LINEAS DE ALCANTARILLADO DE 10" DE DIAMETRO CON TUBERIA DE PVC SERIE 25, ASÍ COMO DESCARGAS DOMICILIARIAS DE 6" DE DIAMETRO DE PVC SERIE 25, EN LA CALLE SAN PABLO, COLONIA SANTA MARIA Y LA CALLE COATLÁN, COLONIA CERRO DEL TESORO, UBICADAS EN EL MUNICIPIO DE GUADALAJARA, JALISCO</t>
  </si>
  <si>
    <t>GRUPO CONSTRUCTOR VEGADI 3000, S.A. DE C.V</t>
  </si>
  <si>
    <t>SIAPA-EST-RPE-CS-006/23</t>
  </si>
  <si>
    <t>REHABILITACIÓN DE LOS FILTROS AUTOMÁTICOS NÚMERO: 5, 6, 10, 11 Y 13, INCLUYE: HERRERÍA TAPAS, PAILERÍAS E IMPERMEABILIZACIÓN, PARA LA UNIDAD 3, EN LA PLANTA POTABILIZADORA NO. 1 MIRAVALLE, MUNICIPIO DE GUADALAJARA, JALISCO.</t>
  </si>
  <si>
    <t>CONSTRURAICES PIBE, S.A. DE C.V</t>
  </si>
  <si>
    <t>SIAPA-EST-RPE-CS-007/23</t>
  </si>
  <si>
    <t>REHABILITACIÓN DE LOS FILTROS AUTOMÁTICOS NÚMERO: 9, 25, 26, 27 Y 28, INCLUYE: HERRERÍA TAPAS, PAILERÍAS E IMPERMEABILIZACIÓN, PARA LA UNIDAD 3, EN LA PLANTA POTABILIZADORA NO. 1 MIRAVALLE, MUNICIPIO DE GUADALAJARA, JALISCO</t>
  </si>
  <si>
    <t>CONSTRUCCIONES FERRA-TEC, S.A. DE C.V</t>
  </si>
  <si>
    <t>SIAPA-EST-RPP-CS-008/23</t>
  </si>
  <si>
    <t>PROYECTO EJECUTIVO PARA LA AMPLIACION DE LA INFRAESTRUCTURA HIDRAULICA EN PLANTA, INCLUYE: ADECUACIONES PARA SU OPERACION EN EL ACUEDUCTO CALDERON EN SU LLEGADA A LA PLANTA Y LA REHABILITACION E INTERCONEXION DEL TANQUE NO. 5 DE AGUAS CLARAS CON LOS TANQUES EXISTENTES, EN LA PLANTA POTABILIZADORA NO. 3 "SAN GASPAR", EN EL MUNICIPIO DE TONALA, JALISCO</t>
  </si>
  <si>
    <t>PROYECTOS Y CONSTRUCCIONES DE INGENIERIA HIDRAULICA Y CIVIL, S.A. DE C.V.</t>
  </si>
  <si>
    <t>SIAPA-EST-RPE-AD-010/23</t>
  </si>
  <si>
    <t>TRABAJOS COMPLEMENTARIOS DE LA AMPLIACION DE SIAPATEL EN EL CENTRO OPERATIVO RIO NILO Y DEL TALLER MECANICO DEL SIAPA, EN EL MUNICIPIO DE GUADALAJARA, JALISCO</t>
  </si>
  <si>
    <t>RINO INFRAESTRUCTURA Y CONSTRUCCION, S.A. DE C.V</t>
  </si>
  <si>
    <t>ELIAS CONTRERAS GARCIA</t>
  </si>
  <si>
    <t>RODOLFO PACHECO GONZÁLEZ</t>
  </si>
  <si>
    <t>RODOLFO PACHEGO GONZÁLEZ</t>
  </si>
  <si>
    <t>ANDRES BENJAMIN VALDIVIA ASTORGA</t>
  </si>
  <si>
    <t>EDUARDO GONZALEZ HERNANDEZ</t>
  </si>
  <si>
    <t>N/A</t>
  </si>
  <si>
    <t>INDIRECTOS</t>
  </si>
  <si>
    <t>DIRECTOS</t>
  </si>
  <si>
    <t>SIAPA-EST-RPD-CS-014/23</t>
  </si>
  <si>
    <t>DESAZOLVE Y REHABILITACIÓN DE INFRAESTRUCTURA DE DRENAJE PLUVIAL AREA SECTOR JUAREZ, ZONA METROPOLITANA DE GUADALAJARA, JALISCO</t>
  </si>
  <si>
    <t>ERP CONSTRUCCIONES, S.A. DE C.V.</t>
  </si>
  <si>
    <t>SIAPA-EST-RPD-CS-015/23</t>
  </si>
  <si>
    <t>DESAZOLVE Y REHABILITACIÓN DE INFRAESTRUCTURA DE DRENAJE PLUVIAL ÁREA SECTOR LIBERTAD, ZONA METROPOLITANA DE GUADALAJARA, JALISCO</t>
  </si>
  <si>
    <t>CONSTRUCCIONES ESTRUC-VIA, S.A. DE C.V.</t>
  </si>
  <si>
    <t>SIAPA-EST-RPD-CS-016/23</t>
  </si>
  <si>
    <t>DESAZOLVE Y REHABILITACIÓN DE INFRAESTRUCTURA DE DRENAJE PLUVIAL ÁREA SECTOR REFORMA, ZONA METROPOLITANA DE GUADALAJARA, JALISCO</t>
  </si>
  <si>
    <t>ARKICON, S.A. DE C.V.</t>
  </si>
  <si>
    <t>SIAPA-EST-RPD-CS-017/23</t>
  </si>
  <si>
    <t>DESAZOLVE Y REHABILITACIÓN DE INFRAESTRUCTURA DE DRENAJE PLUVIAL AREA SECTOR HIDALGO, ZONA METROPOLITANA DE GUADALAJARA, JALISCO</t>
  </si>
  <si>
    <t>MAQ ASFALTOS, S.A. DE C.V.</t>
  </si>
  <si>
    <t>SIAPA-EST-RPD-CS-018/23</t>
  </si>
  <si>
    <t>REHABILITACIÓN Y DESAZOLVE DEL VASO REGULADOR ÁVILA CAMACHO, EN AVENIDA PATRIA Y ÁVILA CAMACHO, GUADALAJARA, JALISCO</t>
  </si>
  <si>
    <t>ICASA CONSTRUCCIONES, S.A. DE C.V.</t>
  </si>
  <si>
    <t>SIAPA-EST-RPD-CS-019/23</t>
  </si>
  <si>
    <t>REHABILITACION Y DESAZOLVE DE LA PRESA EL CHICHARRON UBICADA ENTRE LAS COLONIAS OJO DE AGUA Y JUAN DE LA BARRERA, EN EL MUNICIPIO DE SAN PEDRO TLAQUEPAQUE, JALISCO</t>
  </si>
  <si>
    <t>SISTEMAS ECOLOGICOS INTELIGENTES CAREY, S.A. DE C.V.</t>
  </si>
  <si>
    <t>SIAPA-EST-RPD-CS-020/23</t>
  </si>
  <si>
    <t>REHABILITACIÓN Y DESAZOLVE DEL CANAL AV. PATRIA ENTRE EL RETORNO FRENTE AL PARQUE EL POLVORIN Y CALLE ROMANOS, MUNICIPIO DE ZAPOPAN, JALISCO</t>
  </si>
  <si>
    <t>CONSTRUCCION DESARROLLO Y PROYECTOS JMR, S.A. DE C.V</t>
  </si>
  <si>
    <t>SIAPA-EST-RPD-CS-021/23</t>
  </si>
  <si>
    <t>REHABILITACIÓN Y DESAZOLVE DEL CANAL TCHAIKOVSKY, ENTRE AV. GUADALUPE Y AV. TEPEYAC, COL. PLAZA GUADALUPE, EN EL MUNICIPIO DE ZAPOPAN, JALISCO</t>
  </si>
  <si>
    <t>URBAMENTAL, S.A. DE C.V</t>
  </si>
  <si>
    <t>SIAPA-EST-RPD-CS-022/23</t>
  </si>
  <si>
    <t>REHABILITACIÓN Y DESAZOLVE DEL CANAL AVENIDA DE LAS PALMAS, ENTRE CALLE MIGUEL LEÓN Y EL FINAL DE AVENIDA DE LAS PALMAS,  Y CANAL DE AV. UNIVERSIDAD ENTRE CALLE PUERTA DE LA PLATA Y AV. JUAN PALOMAR, EN EL MUNICIPIO DE ZAPOPAN, JALISCO</t>
  </si>
  <si>
    <t>ESTRUCTURAS, CONSTRUCCIONES Y URBANIZACIONES, S.A. DE C.V</t>
  </si>
  <si>
    <t>SIAPA-EST-RPD-CS-023/23</t>
  </si>
  <si>
    <t>REHABILITACIÓN Y DESAZOLVE DEL CANAL SANTA CATALINA, ENTRE AV. LAZARO CARDENAS Y AV. TEPEYAC, COLONIA LOMAS DE GUADALUPE Y TEPEYAC CASINO, EN EL MUNICIPIO DE ZAPOPAN, JALISCO</t>
  </si>
  <si>
    <t>LP PUENTES Y CARRETERAS DE OCCIDENTE, S.A. DE C.V</t>
  </si>
  <si>
    <t>SIAPA-EST-RPD-CS-024/23</t>
  </si>
  <si>
    <t>REHABILITACIÓN Y DESAZOLVE DE LAS CAMARAS DE DETENCIÓN/INFILTRACIÓN DEL CANAL SANTA CATALINA, ENTRE AV. MARIANO OTERO Y AV. PATRIA, EN EL MUNICIPIO DE ZAPOPAN JALISCO</t>
  </si>
  <si>
    <t>CONSTRUCTORES RCS, S.A. DE C.V</t>
  </si>
  <si>
    <t>SIAPA-EST-RPD-CS-025/23</t>
  </si>
  <si>
    <t>REHABILITACIÓN Y DESAZOLVE DEL ARROYO EL ROSARIO ENTRE AV. MALECON Y LA AV. EL ROSARIO EN LA COLONIA AGUA ESCONDIDA, MUNICIPIO DE TONALA, JALISCO</t>
  </si>
  <si>
    <t>CONSTRUCCIONES PALOZA, S.A. DE C.V</t>
  </si>
  <si>
    <t>SIAPA-EST-RPE-CS-026/23</t>
  </si>
  <si>
    <t xml:space="preserve">OBRA PARA LA ADECUACIÓN Y RENOVACION DE LAS CAMARAS DE DETENCION E INFILTRACION No. 4 Y No. 5 DEL CANAL SANTA CATALINA, EN EL MUNICIPIO DE ZAPOPAN, JALISCO, </t>
  </si>
  <si>
    <t>CONSTRUARRENDADORA, S.A. DE C.V.</t>
  </si>
  <si>
    <t>SAMUEL GUZMÁN CONCHAS</t>
  </si>
  <si>
    <t>CARLOS ALBERTO GUZMÁN NUÑO</t>
  </si>
  <si>
    <t xml:space="preserve"> CARLOS ALBERTO GUZMÁN NUÑO.</t>
  </si>
  <si>
    <t>ELIAS CONTRERAS GARCÍA.</t>
  </si>
  <si>
    <t>MARCO ANTONIO FLORES IÑIGUEZ.</t>
  </si>
  <si>
    <t>SIAPA-EST-RPE-AD-027/23</t>
  </si>
  <si>
    <t>REHABILITACION DE COLECTOR DE 36" DE DIAMETRO EN LA CALLE MADRE SELVA ENTRE CALLE PENSAMIENTO Y CALLE CRISANTEMO, COLONIA ALAMEDAS DE ZALATITAN, MUNICIPIO DE TONALA, JALISCO</t>
  </si>
  <si>
    <t>SIAPA-EST-RPP-CS-028/23</t>
  </si>
  <si>
    <t>PROYECTO DE MANEJO DE AGUA PLUVIAL EN COLONIA EL RETIRO ENTRE LAS CALLES JUÁN ÁLVAREZ  Y CALLE PIPILA, MUNICIPIO DE GUADALAJARA, JALISCO</t>
  </si>
  <si>
    <t>CONSTRUCCIONES PROFESIONALES DE ORIENTE, S.A. DE C.V.</t>
  </si>
  <si>
    <t>SIAPA-EST-RPP-CS-029/23</t>
  </si>
  <si>
    <t>PROYECTO DE MANEJO DE AGUA PLUVIAL EN LAS COLONIAS ÁLAMO INDUSTRIAL Y PARQUE ÁLAMO INDUSTRIAL, ENTRE LAS CALLES RÍO REFORMA Y SIDERURGIA, MUNICIPIO DE GUADALAJARA, JALISCO</t>
  </si>
  <si>
    <t>EDIFICACIONES HERVI, S.A. DE C.V.</t>
  </si>
  <si>
    <t>SIAPA-EST-RPE-CS-030/23</t>
  </si>
  <si>
    <t>DESAZOLVE DEL AREA INTERIOR DEL VASO REGULADOR LAZARO CARDENAS - REVOLUCION EN AV. LAZARO CARDENAS Y CARRETERA A CHAPALA EN EL FRACCIONAMIENTO REVOLUCION, EN EL MUNICIPIO DE TLAQUEPAQUE, JALISCO</t>
  </si>
  <si>
    <t>CONSTRUCTORA HUAYAKAN, S.A. DE C.V.</t>
  </si>
  <si>
    <t>SIAPA-EST-RPP-AD-031/23</t>
  </si>
  <si>
    <t>PROYECTO PARA LA CONEXION DEL TANQUE DE ACERO A LA RED DE DISTRIBUCION Y SUSTITUCION DE LA LOSA TAPA EN LA CELDA 2 DEL TANQUE CERRO DEL 4 EN EL MUNICIPIO DE SAN PEDRO TLAQUEPAQUE, JALISCO.</t>
  </si>
  <si>
    <t>RUBÉN ROGELIO ARIAS CELIS</t>
  </si>
  <si>
    <t>SAMUEL GUZMAN CONCHAS</t>
  </si>
  <si>
    <t>CARLOS ALBERTO GUZMAN NUÑO</t>
  </si>
  <si>
    <t>SIAPA-EST-RPP-AD-011/23</t>
  </si>
  <si>
    <t>PROYECTO EJECUTIVO PARA LA ACTUALIZACION EN LA INFRAESTRUCTURA DE LA PLANTA, INCLUYE: CONSTRUCCION DE 2 NUEVOS FLOCULADORES, COLOCACION DE AGITADORES EN FLOCULADORES EXISTENTES, COMPUERTAS EN CANALES DE DISTRIBUCION, EN LA PLANTA POTABILIZADORA NO. 3 "SAN GASPAR", EN EL MUNICIPIO DE TONALA, JALISCO.</t>
  </si>
  <si>
    <t>ANGUIANO Y WONG ASESORES, S.A. DE C.V</t>
  </si>
  <si>
    <t>SIAPA-EST-RPP-AD-012/23</t>
  </si>
  <si>
    <t>PROYECTO EJECUTIVO PARA LA ACTUALIZACION EN LA INFRAESTRUCTURA DE LA PLANTA, INCLUYE: MEJORAMIENTO EN SEDIMENTADORES TREN SUR Y LA CONSTRUCCION DE 2 NUEVOS TANQUES PARA EL ALMACENAMIENTO DE QUIMICOS, EN LA PLANTA POTABILIZADORA NO. 3 "SAN GASPAR", EN EL MUNICIPIO DE TONALA, JALISCO</t>
  </si>
  <si>
    <t>AWA SERVICIOS EMPRESARIALES, S.C.</t>
  </si>
  <si>
    <t>SIAPA-EST-RPE-AD-013/23</t>
  </si>
  <si>
    <t>REHABILITACIÓN DE DIVERSAS ÁREAS EN EL CENTRO OPERATIVO RIO NILO EN EL MUNICIPIO DE GUADLAJARA,JAL</t>
  </si>
  <si>
    <t>GRUPO CONSTRUCTOR NUEVO PROGRESO, S.A. DE C.V</t>
  </si>
  <si>
    <t>SIAPA-EST-RPP-AD-004/23</t>
  </si>
  <si>
    <t>PROYECTO EJECUTIVO DE AMPLIACIÓN PARA LA GENERACIÓN, ALMACENAMIENTO, DOSIFICACIÓN Y ANÁLISIS DE DIÓXIDO DE CLORO A UNA CAPACIDAD DE PRODUCCIÓN DE 60 Kg/h, EN LA PLANTA POTABILIZADORA NO. 3 "SAN GASPAR", EN EL MUNICIPIO DE TONALA, JALISCO</t>
  </si>
  <si>
    <t>SOLUCIONES TECNOLOGICAS DE BOMBEO, S. DE R.L. DE C.V.</t>
  </si>
  <si>
    <t>SIAPA-EST-RPE-AD-009/23</t>
  </si>
  <si>
    <t>CONSTRUCCION DE MURO PERIMETRAL, CASETA DE OPERACIÓN,  REPOSICION DE PARRILLAS DE ACERO EN LA CAJA DE ENLACE DEL CANAL CERRO DEL CUATRO Y ACUEDUCTO CHAPALA-GUADALAJARA ASI COMO LA REHABILITACION DE LOSA EN EL CANAL CERRO DEL CUATRO, EN EL MUNICIPIO DE SAN PEDRO TLAQUEPAQUE, JALISCO</t>
  </si>
  <si>
    <t>CONSTRUCCION Y EDIFICACION RAKS, S.A. DE C.V.</t>
  </si>
  <si>
    <t>ACONDICIONAMIENTO Y REMODELACIÓN DE COMEDOR EN EL CENTRO OPERATIVO ÁVILA CAMACHO Y ACCIONES ADICIONALES EN DIVERSAS ÁREAS DEL SIAPA, UBICADOS EN LA ZONA METROPOLITANA DE GUADALAJARA</t>
  </si>
  <si>
    <t>ARQUITECTOS METROPOLITANOS DE OCCIDENTE, S.A. DE C.V.</t>
  </si>
  <si>
    <t>SIAPA-EST-RPE-CS-033/23</t>
  </si>
  <si>
    <t>REHABILITACION DE LINEAS DE AGUA POTABLE Y ALCANTARILLADO DE DIFERENTES DIAMETROS, UBICADAS EN LAS COLONIAS COUNTRY CLUB, JARDINES MEZQUITAN COUNTRY, AYUNTAMIENTO, ITALIA PROVIDENCIA, PROVIDENCIA 2DA SECCIÓN, EN EL MUNICIPIO DE GUADALAJARA</t>
  </si>
  <si>
    <t>MOTIMAQ, S.A. DE C.V</t>
  </si>
  <si>
    <t>SIAPA-EST-RPE-CS-034/23</t>
  </si>
  <si>
    <t>LINEAS DE DERIVACION DE AGUA POTABLE DE 8" Y 12" DE DIAMETRO EN LA AV. JUAN PALOMAR Y ARIAS - ECA DOQUEIROS, ENTRE LAS COLONIAS UNIVERSIDAD Y VALLARTA UNIVERSIDAD, EN EL MUNICIPIO DE ZAPOPAN, JALISCO</t>
  </si>
  <si>
    <t>CONSTRUMAQ, S.A. DE C.V</t>
  </si>
  <si>
    <t>SIAPA-EST-RPP-CS-035/23</t>
  </si>
  <si>
    <t>PROYECTO EJECUTIVO PARA LA MODERNIZACION Y EQUIPAMIENTO DEL DAF EXISTENTE EN TREN NORTE LADO A/B, EN LA PLANTA POTABILIZADORA NO. 3 "SAN GASPAR", EN EL MUNICIPIO DE TONALA, JALISCO,</t>
  </si>
  <si>
    <t>ANGUIANO Y WONG ASESORES</t>
  </si>
  <si>
    <t>SIAPA-EST-RPE-CS-036/23</t>
  </si>
  <si>
    <t>TRABAJOS DE REHABILITACION Y MANTENIMIENTO EN VARIAS INSTALACIONES DEL SIAPA EN LOS MUNICIPIOS DE GUADALAJARA, ZAPOPAN Y TONALA, JALISCO</t>
  </si>
  <si>
    <t>KDF DISTRIBUCIONES, S. DE R.L. DE C.V</t>
  </si>
  <si>
    <t>ELÍAS CONTRERAS GARCÍA</t>
  </si>
  <si>
    <t>SIAPA-EST-RPE-AD-037/23</t>
  </si>
  <si>
    <t>REHABILITACION DE COLECTORES PLUVIALES CON TUBERIA DE CONCRETO REFORZADO Y RECUBRIMIENTO INTERIOR DE POLIETILENO DE 60" (1.52 M.) DE DIAMETRO Y DE 24" DE DIAMETRO DE PVC, SUSTITUCION DE LINEA DE ALCANTARILLADO DE 18" DE DIAMETRO DE PVC, SUSTITUCION DE LINEA DE AGUA POTABLE DE 4" DE DIAMETRO DE PVC UBICADO EN CALLE PROL. RIO BLANCO ENTRE PASEO DE LOS BOSQUES Y CENTINELA, COLONIA BOSQUES DEL CENTINELA, ZAPOPAN, JALISCO</t>
  </si>
  <si>
    <t>SIAPA-EST-RPF-CS-038/23</t>
  </si>
  <si>
    <t>REHABILITACION DE LINEAS DE ALCANTARILLADO Y AGUA POTABLE DE DIFERENTES DIÁMETROS EN DIVERSOS PUNTOS DEL ÁREA METROPOLITANA DE GUADALAJARA, JALISCO</t>
  </si>
  <si>
    <t>VACO GRUPO TECNICO DE CONSTRUCCIONES, S.A. DE C.V</t>
  </si>
  <si>
    <t>SIAPA-EST-RPF-CS-039/23</t>
  </si>
  <si>
    <t>REHABILITACION DE LINEAS DE ALCANTARILLADO Y AGUA POTABLE DE DIFERENTES DIAMETROS, EN LAS COLONIAS: JARDINES DE LA PATRIA Y COLINAS DE SAN JAVIER, ASÍ COMO EL SUMINISTRO E INSTALACIÓN DEL SISTEMA DE TELEMETRIA DE LA ESTACION DE BOMBEO BELENES PARA LA COMUNICACIÓN CON EL TANQUE ACANTILADO Y TANQUE FEDERALISTAS, UBICADO EN EL TANQUE BELENES,  EN EL MUNICIPIO DE ZAPOPAN,  JALISCO.</t>
  </si>
  <si>
    <t>INDUSTRIAS JORMER, S.A. DE C.V</t>
  </si>
  <si>
    <t>SIAPA-EST-RPF-CS-040/23</t>
  </si>
  <si>
    <t>REHABILITACION DE LINEAS DE ALCANTARILLADO Y AGUA POTABLE DE DIFERENTES DIAMETROS, EN LAS COLONIAS: COLOMOS PROVIDENCIA, COUNTRY CLUB  Y LA ESTANCIA EN LOS MUNICIPIOS DE GUADALAJARA Y ZAPOPAN,  JALISCO.</t>
  </si>
  <si>
    <t>CONSTRUCTORA ELITE Y MOVIMIENTOS DE TIERRAS, S.A. DE C.V</t>
  </si>
  <si>
    <t xml:space="preserve">SAMUEL GUZMAN CONCHAS </t>
  </si>
  <si>
    <t xml:space="preserve">CARLOS GUZMAN NUÑO </t>
  </si>
  <si>
    <t>SIAPA-EST-RPS-AD-045/23</t>
  </si>
  <si>
    <t>REHABILITACION DE SOCAVONES Y LINEAS DE ALCANTARILLADO AREA SECTOR JUAREZ EN EL AREA METROPOLIANA DE GUADALAJARA, JALISCO</t>
  </si>
  <si>
    <t>SIAPA-EST-RPS-AD-046/23</t>
  </si>
  <si>
    <t>REHABILITACION DE SOCAVONES Y LINEAS DE ALCANTARILLADO AREA SECTOR HIDALGO EN EL AREA METROPOLITANA DE GUADALAJARA, JALISCO</t>
  </si>
  <si>
    <t>SIAPA-EST-RPS-AD-047/23</t>
  </si>
  <si>
    <t>REHABILITACION DE SOCAVONES Y LINEAS DE ALCANTARILLADO AREA SECTOR REFORMA EN EL AREA METROPOLITANA DE GUADALAJARA, JALISCO</t>
  </si>
  <si>
    <t>CONSTRUCTORES RCS, S.A. DE C.V.</t>
  </si>
  <si>
    <t>SIAPA-EST-RPS-AD-048/23</t>
  </si>
  <si>
    <t>REHABILITACION DE SOCAVONES Y LINEAS DE ALCANTARILLADO AREA SECTOR LIBERTAD I EN EL AREA METROPOLTIANA DE GUADALAJARA, JALISCO.</t>
  </si>
  <si>
    <t>PROYECTOS Y SEGUIMIENTO TECNICO DE OBRAS, S.A. DE C.V</t>
  </si>
  <si>
    <t>SIAPA-EST-RPS-AD-049/23</t>
  </si>
  <si>
    <t>REHABILITACION DE SOCAVONES Y LINEAS DE ALCANTARILLADO AREA SECTOR LIBERTAD II EN EL AREA METROPOLITANA DE GUADALAJARA, JALISCO</t>
  </si>
  <si>
    <t>ARKICON, S.A. DE C.V</t>
  </si>
  <si>
    <t>SIAPA-EST-RPF-AD-050/23</t>
  </si>
  <si>
    <t>REHABILITACION DE LINEAS DE ALCANTARILLADO DE DIFERENTES DIÁMETROS EN LA COLONIA JARDIN DE SAN IGNACIO, MUNICIPIO DE ZAPOPAN Y LA COLONIA ELECTRICISTAS, MUNICIPIO DE GUADALAJARA, JALISCO.</t>
  </si>
  <si>
    <t>OBRAS CIVILES CAVAAL, S.A. DE C.V.</t>
  </si>
  <si>
    <t>SIAPA-EST-RPE-AD-051/23</t>
  </si>
  <si>
    <t>TRABAJOS EMERGENTES EN EL CANAL LAS PINTAS, CONSISTENTES EN: LA ELABORACIÓN Y CONFORMACIÓN DEL BORDO DEL CANAL, REPARACIÓN DE SOCAVONES, LIMPIEZA Y DESAZOLVE DEL CANAL LAS PINTAS, EN EL MUNICIPIO DE TLAJOMULCO DE ZUÑIGA, JALISCO</t>
  </si>
  <si>
    <t>SIAPA-EST-RPE-AD-052/23</t>
  </si>
  <si>
    <t>TRABAJOS DE EMERGENCIA PARA EL RETIRO DE BOMBA SUMERGIBLE E INSTALACION DE EQUIPO NUEVO EN LA COLONIA EL FORTIN, POZO 73 Y 70  EN EL POBLADO DE TESISTAN JALISCO , POZO PASEO DEL PRADO, POZO INGLATERRA EN EL MUNICIPIO DE ZAPOPAN JALISCO, ASI COMO  RETIRO E INSTALACION DE MOTORES EN MACRO TANQUE LAS HUERTAS EN EL MUNICIPIO DE TLAQUEPAQUE JALISCO  Y TRASLADO DE EQUIPO PARA INSTALACION Y ENTREGA DE EQUIPOS DAÑADOS EN EL TALLER DE LA DEPENDENCIA.</t>
  </si>
  <si>
    <t>EDIFICACIONES, MATERIALES Y PROYECTOS SURO, S.A. DE C.V</t>
  </si>
  <si>
    <t>ELIAS CONTRERAS GARCÍA</t>
  </si>
  <si>
    <t>JAIME FERNANDO MARTINEZ MEJIA</t>
  </si>
  <si>
    <t>SIAPA-EST-RPE-AD-062/23</t>
  </si>
  <si>
    <t>LINEA DE DERIVACION DE AGUA POTABLE DE 14" DE DIAMETRO EN AV. VERONA, ENTRE PERIFERICO MANUEL GOMEZ MORIN Y AV. NACIONES UNIDAS, EN EL MUNICIPIO DE ZAPOPAN, JALISCO.</t>
  </si>
  <si>
    <t>ALEIZA CONSTRUCCIONES, S.A. DE C.V.</t>
  </si>
  <si>
    <t>SIAPA-EST-RPE-AD-063/23</t>
  </si>
  <si>
    <t>REHABILITACIÓN DE LÍNEA DE ALCANTARILLADO DE 30" DE DIAMETRO EN PVC EN "ARROYO SECO" EN LAS COLONIAS ARENALES TAPATIOS Y MIRAMAR EN EL MUNICIPIO DE ZAPOPAN, JALISCO.</t>
  </si>
  <si>
    <t>SIAPA-EST-RPP-CS-064/23</t>
  </si>
  <si>
    <t>PROYECTO DE PROTECCIÓN CATODICA Y RECUBRIMIENTO ANTICORROSIVO DEL SIFÓN DEL ACUEDUCTO CALDERON ASÍ COMO EL PROYECTO DE AMPLIACIÓN DE LA ALCANTARILLA DEL CANAL DE DESFOGUE DE LA PRESA LA RED, UBICADA EN EL MUNICIPIO DE TEPATITLÁN DE MORELOS, JALISCO</t>
  </si>
  <si>
    <t>INICIATIVA CUBICA ESTUDIO CREATIVO + INGENIERIA, S.A. DE C.V.</t>
  </si>
  <si>
    <t>SIAPA-EST-RPE-AD-065/23</t>
  </si>
  <si>
    <t>REHABILITACIÓN Y AFORO DE POZO PROFUNDO No. 4 E INSTALACIÓN DE LINEA DE AGUA POTABLE DE 8" DE DIAMETRO DE PVC, DENTRO DEL FRACCIONAMIENTO VALLE REAL, ZAPOPAN, JALISCO</t>
  </si>
  <si>
    <t>SIAPA-EST-RPE-AD-066/23</t>
  </si>
  <si>
    <t>LINEA DE AGUA POTABLE DE 16" DE DIAMETRO DE HIERRO DUCTIL, TRAMO 1: SALIDA DEL POZO SAN PEDRITO HASTA EL CRUCERO DE GARDENIA Y ROSAL (355 ML). TRAMO 2: EN LA CALLE RANCHO DE LAS ESPUELAS ENTRE RANCHO DE LOS PORTALES Y CALLE PEMEX (212 ML), EN EL MUNICIPIO DE SAN PEDRO TLAQUEPAQUE, JALISCO</t>
  </si>
  <si>
    <t>GRUPO TAUBE DE MEXICO, S.A. DE C.V</t>
  </si>
  <si>
    <t>SIAPA-EST-RPE-AD-067/23</t>
  </si>
  <si>
    <t>SUSTITUCIÓN DE COLECTOR PLUVIAL DE 48" (1.22 M) DE DIAMETRO CON TUBO DE CONCRETO REFORZADO HERMETICO GRADO III CON RECUBRIMIENTO INTERIOR DE PAD DE 2.0 MM, SUSTITUCIÓN DE LINEA SANITARIA DE 12" DE DIAMETRO CON TUBERIA DE PVC SERIE 20 Y DESCARGAS SANITARIAS DE 6" DE DIAMETRO CON TUBERIA DE PVC SERIE 20, SUSTITUCIÓN DE LINEA DE AGUA POTABLE DE 6" DE DIAMETRO CON TUBERIA DE PVC RD-26 Y TOMAS DOMICILIARIAS, EN LA CALLE SIERRA DE QUILA ENTRE NAVIO Y SIERRA DE MAZAMITLA, COL. LAS AGUILAS, ZAPOPAN, JALISCO</t>
  </si>
  <si>
    <t>INPAVI, S.A. DE C.V.</t>
  </si>
  <si>
    <t>EDUARDO GONZÁLEZ HERNÁNDEZ</t>
  </si>
  <si>
    <t>SIAPA-EST-RPE-AD-061/23</t>
  </si>
  <si>
    <t>REHABILITACIÓN DEL TANQUE FRAY PEDRO DE GANTE UBICADO EN LA CALLE JOSE MARIA VIGIL EN SU CRUCE CON LA CALLE PISA EN LA COLONIA ITALIA PROVIDENCIA, MUNICIPIO DE GUADALAJARA, JALISCO.</t>
  </si>
  <si>
    <t>SANJAL, S.A. DE C.V.</t>
  </si>
  <si>
    <t xml:space="preserve">SIAPA-FED-RPC-LP-042/23 </t>
  </si>
  <si>
    <t>REHABILITACIÓN DEL SISTEMA DE BOMBAS DE RECUPERACIÓN EN LA UNIDAD NO 3, INCLUYE: SUMINISTRO E INSTALACIÓN DE MOTOR TIPO FLECHA DE 75 HP Y UNA BOMBA TIPO TURBINA, CONSTRUCCIÓN DE LOSAS PARA SOPORTE DE EQUIPOS Y CUARTOS DE CONTROL DE MOTORES CON MEDIDAS DE 2.55 M DE ANCHO X 5.30 M DE LARGO CON UN SISTEMA CONSTRUCTIVO DE MUROS DE LADRILLO Y LOSA DE CONCRETO ARMADO; SUMINISTRO E INSTALACIÓN DE LÍNEAS HIDRÁULICAS Y ELÉCTRICAS, EN LA PLANTA POTABILIZADORA NO.1 MIRAVALLE UBICADA EN EL MUNICIPIO DE GUADALAJARA, JALISCO</t>
  </si>
  <si>
    <t>SERVICIOS CONSTRUCTIVOS E INGENIERIA, S.A. DE C.V.</t>
  </si>
  <si>
    <t xml:space="preserve">SIAPA-FED-RPC-LP-043/23 </t>
  </si>
  <si>
    <t>REHABILITACIÓN DEL SISTEMA DE BOMBAS DE RECUPERACIÓN DE LA UNIDAD NO. 4 QUE INCLUYE: SUMINISTRO E INSTALACIÓN DE DOS MOTORES TIPO FLECHA DE 75 HP Y DOS BOMBAS TIPO TURBINA, CONSTRUCCIÓN DE LOSAS PARA SOPORTE DE EQUIPOS Y CUARTOS DE CONTROL DE MOTORES CON MEDIDAS DE 3.10 M DE ANCHO X 3.75 M DE LARGO CON UN SISTEMA CONSTRUCTIVO DE MUROS DE LADRILLO Y LOSA DE CONCRETO ARMADO; SUMINISTRO E INSTALACIÓN DE LÍNEAS HIDRÁULICAS Y ELÉCTRICAS, EN LA PLANTA POTABILIZADORA NO.1 MIRAVALLE UBICADA EN EL MUNICIPIO DE GUADALAJARA, JALISCO</t>
  </si>
  <si>
    <t xml:space="preserve">POWER DEPOT, S.A. DE C.V. </t>
  </si>
  <si>
    <t>SIAPA-FED-RPC-LP-044/23</t>
  </si>
  <si>
    <t>REHABILITACIÓN DEL SISTEMA DE BOMBAS DE RECUPERACIÓN DE LA UNIDAD NO. 5, INCLUYE: SUMINISTRO E INSTALACIÓN DE DOS MOTORES TIPO FLECHA DE 75 HP Y DOS BOMBAS TIPO TURBINA, CONSTRUCCIÓN DE LOSAS PARA SOPORTE DE EQUIPOS Y CUARTOS DE CONTROL DE MOTORES CON MEDIDAS DE 2.50 M DE ANCHO X 3.55 M DE LARGO, CON UN SISTEMA CONSTRUCTIVO DE MUROS DE LADRILLO Y LOSA DE CONCRETO ARMADO; SUMINISTRO E INSTALACIÓN DE LÍNEAS HIDRÁULICAS Y ELÉCTRICAS EN LA PLANTA POTABILIZADORA NO.1 MIRAVALLE UBICADA EN EL MUNICIPIO DE GUADALAJARA, JALISCO</t>
  </si>
  <si>
    <t>CONSTRUCCIONES FERRA-TEC</t>
  </si>
  <si>
    <t>MARCO ANTONIO FLORES IÑIGUEZ. Y JAIME FERNANDO MARTINEZ MEJIA</t>
  </si>
  <si>
    <t>SIAPA-EST-RPE-AD-053/23</t>
  </si>
  <si>
    <t>REHABILITACION DE SISTEMA DE BOMBEO EN CARCAMOS 9 Y 10 , CAMBIO DE CABLES DE POTENCIA Y REHABILITADO DE TABLEROS ELECTRICOS EN 2300 V. DE LA PLANTA DE BOMBEO NUMERO 2 "LAS PINTAS", ASÍ COMO LA REHABILITACIÓN DE 2 MOTORES DE 250 HP EN LA PP1  MIRAVALLE, Y LA REHABILITACIÓN DE LA SUBESTACIÓN ELECTRICA DE LA PLANTA DE REBOMBEO INTERMEDIO ORIENTE, ASÍ COMO LA REPARACIÓN DE MOTOR DE 1250 HP EN LA PLANTA DE REBOMBEO INTERMEDIO ORIENTE, TRABAJOS UBICADOS EN EL ÁREA METROPOLITANA DE GUADALAJARA, JALISCO</t>
  </si>
  <si>
    <t>POWER DEPOT, S.A. DE C.V</t>
  </si>
  <si>
    <t>SIAPA-EST-RPE-AD-054/24</t>
  </si>
  <si>
    <t>TRABAJOS EMERGENTES EN LA PLANTA DE BOMBEO LAS PINTAS, CONSISTENTES EN: LA REPARACIÓN DE 2 MOTORES DAÑADOS DURANTE CONTINGENCIA AMBIENTAL, RETIRO Y COLOCACIÓN DE ARRANCADOR, RETIRO Y COLOCACIÓN DE MOTORES EMERGENTES PARA EL FUNCIONAMIENTO DE LA PLANTA, CABLEADO DE MOTOR No. 2, SUMINISTRO E INSTALACION DE SUBESTACION COMPACTA DE 25 KV CON INTERRUPTOR PRINCIPAL 1250 AMP, BARDEO PERIMETRAL, PRUEBAS DE CONDUCTORES ELECTRICOS, INSTALACIÓN DE ARRANCADOR DEL MISMO, FABRICACION ESPECIAL DEL HARO, COPLE Y ENGRANE PARA ACOMPLAMIENTO DE MOTORES, ASÍ COMO LAS PRUEBAS ELECTRICAS DE LOS MISMOS PARA SU CORRECTO FUNCIONAMIENTO, TRABAJOS UBICADOS EN LA PLANTA DE BOMBEO No. 2 "LAS PINTAS", MUNICIPIO DE TLAQUEPAQUE, JALISCO.</t>
  </si>
  <si>
    <t>EDIFICACIONES, MATERIALES Y PROYECTOS SURO, S.A. DE C.V.</t>
  </si>
  <si>
    <t>SIAPA-EST-RPE-AD-055/23</t>
  </si>
  <si>
    <t>RE EQUIPAMIENTO, REMODELACIÓN DE CASETA DE CONTROL Y CLORACIÓN, PARA EL POZO DE AGUA POTABLE EN EL PREDIO DENOMINADO "CAJETES", EN EL MUNICIPIO DE ZAPOPAN, JALISCO</t>
  </si>
  <si>
    <t>GRUPO LA FUENTE, S.A. DE C.V</t>
  </si>
  <si>
    <t>SIAPA-EST-RPP-AD-056/23</t>
  </si>
  <si>
    <t>PROYECTO DE RESTAURACION CAJA DE AGUA LOCALIZADA DENTRO DEL CENTRO DE CONVIVENCIA "PIPAS" SIAPA UBICADO EN LA CALLE MANUEL M PONCE S/N ENTRE CALLE FEDERICO MEDRANO Y AV. HISTORIADORES, MUNICIPIO DE GUADALAJARA, JALISCO Y PROYECTO DE RESTAURACIÓN DE CAJA DE AGUA 12 DE OCTUBRE UBICADA EN LA CALLE 12 DE OCTUBRE ENTRE LAS CALLES FRAY ANTONIO DE SEGOVIA Y MOTOLINÍA, MUNICIPIO DE GUADALAJARA, JALISCO</t>
  </si>
  <si>
    <t>LIZA NOHEMI TAPIA GARCIA</t>
  </si>
  <si>
    <t>SIAPA-EST-RPE-AD-057/23</t>
  </si>
  <si>
    <t>REPARACION EMERGENTE DE SOCAVONES UBICADOS EN LA AV. MARIANO OTERO, FRENTE A LA CONSTRUCCIÓN DEL EDIFICIO LIVANA RESIDENCIAL, UBICADO EN LA COLONIA RINCONADA DEL SOL, MUNICIPIO DE ZAPOPAN, JALISCO</t>
  </si>
  <si>
    <t>SIAPA-EST-RPE-AD-058/23</t>
  </si>
  <si>
    <t>TRABAJOS DE EMERGENCIA PARA EL RETIRO DE BOMBA SUMERGIBLE E INSTALACION DE EQUIPO DEL POZO 63 DE SISTEMA TESISTAN INCLUYE RETIRO DE EQUIPO INSTALADO Y RECUPERACION DEL MISMO, SUMINISTRO DE COPLES NUEVOS, REPARACION DE TUBERIA EXISTENTE, FABRICACION DE ROSCAS Y SUMINISTROS DE CABLE SUMERGIBLE PARA LA INSTALACION DEL EQUIPO, TRABAJOS UBICADOS EN EL MUNICIPIO DE ZAPOPAN, JALISCO</t>
  </si>
  <si>
    <t>ENERGIA MOTORES Y PROYECTOS ROCA, S.A. DE C.V</t>
  </si>
  <si>
    <t>SIAPA-EST-RPE-AD-059/23</t>
  </si>
  <si>
    <t>CONSTRUCCION DE LINEA DE DISTRIBUCION DE AGUA POTABLE DE 8" DERIVADA DEL ACUEDUCTO DE 14" QUE PROVIENE DEL POZO 3B, ASI COMO ENTRONQUES, CAJAS DE VALVULA Y PIEZAS ESPECIALES EN LA CALLE RIO VERDE ENTRE LA CALLE CAPULINES Y CALLE SAN JOSE EN LA COLONIA SANTA LUCIA EN EL MUNICIPIO DE ZAPOPAN, JALISCO</t>
  </si>
  <si>
    <t>SIAPA-EST-RPE-AD-060/23</t>
  </si>
  <si>
    <t>REHABILITACIÓN DE CELDA No. 2 Y 3 EN EL TANQUE PRADOS PROVIDENCIA, EN EL MUNICIPIO DE GUADALAJARA, JALISCO</t>
  </si>
  <si>
    <t>MARECOMSA, S.A. DE C.V.</t>
  </si>
  <si>
    <t xml:space="preserve">SIAPA-FED-RPC-LP-068/23 </t>
  </si>
  <si>
    <t xml:space="preserve"> CONSTRUCCIÓN Y EQUIPAMIENTO DE 5 CASETAS DE DESINFECCIÓN DE AGUA POR DOSIFICACIÓN DE CILINDROS DE 68 KGS, CON DIMENSIONES 2.82 X 2.00 X 2.70 MTS., Y OBRAS COMPLEMENTARIAS. LA CONSTRUCCIÓN SERÁ POR MÉTODO TRADICIONAL A BASE DE MUROS DE BLOCK 11X14X28, CELOSÍAS, DALAS, CASTILLOS, APLANADOS, CONSTRUCCIÓN DE TRINCHERAS PARA LAS LÍNEAS DE ALIMENTACIÓN E INYECCIÓN DE CLORO 30 CM X 40 CM, REJILLAS, CONTRAMARCOS Y LOSA PERIMETRAL. DEBERÁ INCLUIR ADEMÁS INSTALACIÓN ELÉCTRICA E INSTALACIÓN HIDRÁULICA, ASÍ COMO EL SISTEMA DE CLORACIÓN, SU ANALIZADOR DE CLORO, KIT DE REGADERA Y FUENTE LAVAOJOS Y SU PUESTA EN MARCHA PARA EL “POZO NO. 73"; PARA EL “POZO GARABATO" EN EL MUNICIPIO DE ZAPOPAN; PARA EL “TANQUE JARDINES DEL BOSQUE"; PARA EL “POZO BOSQUES DE LA VICTORIA"; EN EL MUNICIPIO DE GUADALAJARA; PARA EL “POZO PASEOS DEL PRADO" EN EL MUNICIPIO DE SAN PEDRO TLAQUEPAQUE, UBICADOS TODOS EN EL ESTADO DE JALISCO</t>
  </si>
  <si>
    <t xml:space="preserve">SIAPA-FED-RPC-LP-069/23 </t>
  </si>
  <si>
    <t>CONSTRUCCIÓN Y EQUIPAMIENTO DE 3 CASETAS DE DESINFECCIÓN DE AGUA POR DOSIFICACIÓN DE CONTENEDORES DE 907 KGS, CON DIMENSIONES 4.50 X 10.30 X 3.50 M., Y OBRAS COMPLEMENTARIAS CON DEMOLICIÓN DE ESTRUCTURA EXISTENTE. LA CONSTRUCCIÓN SERÁ POR MÉTODO TRADICIONAL A BASE DE MUROS DE BLOCK 11X14X28 CM, CON CELOSÍAS, DALAS, CASTILLOS, APLANADOS, CONSTRUCCIÓN DE TRINCHERAS PARA LAS LÍNEAS DE ALIMENTACIÓN E INYECCIÓN DE CLORO 40 CM X 30 CM, REJILLAS, CONTRAMARCOS Y LOSA PERIMETRAL, DEBERÁ INCLUIR ADEMÁS INSTALACIÓN ELÉCTRICA E INSTALACIÓN HIDRÁULICA, ASÍ COMO EL SISTEMA DE CLORACIÓN, SU ANALIZADOR DE CLORO, KIT DE REGADERA Y FUENTE LAVAOJOS, Y SU PUESTA EN MARCHA PARA EL “TANQUE ÁLAMO REGULADOR", PARA EL “TANQUE SANTA MARÍA", EN EL MUNICIPIO DE GUADALAJARA Y PARA EL “TANQUE NUEVO MÉXICO", EN EL MUNICIPIO DE ZAPOPAN, UBICADOS TODOS EN EL ESTADO DE JALISCO</t>
  </si>
  <si>
    <t xml:space="preserve">EDIFICACIONES, MATERIALES Y PROYECTOS SURO, S.A. DE C.V </t>
  </si>
  <si>
    <t xml:space="preserve">SIAPA-FED-RPC-IF-070/23 </t>
  </si>
  <si>
    <t>CONSTRUCCIÓN DE LÍNEA DE DISTRIBUCIÓN DE AGUA POTABLE EN 536 m, A BASE DE TUBERÍA DE PVC DE 10" DE Ø, PARA SUSTITUIR LA LÍNEA QUE ATRAVIESA PLAZA MEXICO CAMBIANDO EL TRAZO DE LA LÍNEA, ESTA SE INICIA EN EL  CRUCE DE AV. MEXICO Y CALLE TEATRO DE LA REPÚBLICA, HACIA EL NORTE HASTA CALLE CORAS Y POR ESTA ÚLTIMA HASTA CALLE RINCONADA DE LA ORQUÍDEA, EN LA PERIFERIA DE LA PLAZA MÉXICO, EN EL MUNICIPIO DE GUADALAJARA, JALISCO,</t>
  </si>
  <si>
    <t>MAQUINARIA Y CONSTRUCCIONES C&amp;F, S.A. DE C.V</t>
  </si>
  <si>
    <t xml:space="preserve">SIAPA-FED-RPC-IF-072/23 </t>
  </si>
  <si>
    <t>REHABILITACIÓN DE CENTRAL DE CLORACIÓN, REMODELACIÓN-SUSTITUCIÓN DE LA LÁMINA DE RECUBRIMIENTO Y OBRAS COMPLEMENTARIAS, ASÍ COMO CONSTRUCCIÓN DE TALLER DE MANTENIMIENTO PARA CLORADORES, CON DIMENSIONES DE 3.57 X 5.55 X 4.20 M., LA CONSTRUCCIÓN SERÁ POR MÉTODO DE ESTRUCTURA METÁLICA (PERFILES PTR), MUROS Y CUBIERTA DE PANEL TIPO SÁNDWICH, COMPUESTO POR NÚCLEO DE ESPUMA RÍGIDA DE POLIURETANO Y DOS CARAS DE LÁMINA DE ACERO PINTRO CALIBRE 26. EN LA CENTRAL DE CLORACIÓN DE LA PLANTA POTABILIZADORA NO 1 "MIRAVALLE", EN EL MUNICIPIO DE GUADALAJARA, JALISCO</t>
  </si>
  <si>
    <t xml:space="preserve">GERENCIA DE CONSTRUCCION O&amp;R, S.A. DE C.V </t>
  </si>
  <si>
    <t>SIAPA-EST-RPP-AD-073/23</t>
  </si>
  <si>
    <t>PROYECTO EJECUTIVO PARA LA ACTUALIZACION EN LA INFRAESTRUCTURA DE LA PLANTA PP3, INCLUYE: MEJORAMIENTO EN SEDIMIENTADORES TREN CENTRO Y FLOCULADORES TREN NORTE, CENTRO Y SUR, EN LA PLANTA POTABILIZADORA NO. 3 "SAN GASPAR", EN EL MUNICIPIO DE TONALA, JALISCO.</t>
  </si>
  <si>
    <t>SIAPA-EST-RPP-AD-074/23</t>
  </si>
  <si>
    <t>PROYECTO EJECUTIVO PARA LA REUBICACION DE LA LINEA SANITARIA DENTRO DEL SIARI EN EL BOSQUE PEDAGOGICO DEL AGUA, MUNICIPIO DE ZAPOPAN, JALISCO</t>
  </si>
  <si>
    <t>SIAPA-EST-RPF-CS-075/23</t>
  </si>
  <si>
    <t>REHABILITACIÓN DE LÍNEAS DE ALCANTARILLADO DE DIFERENTES DIÁMETROS EN LA COLONIA COLOMOS PROVIDENCIA, MUNICIPIO DE ZAPOPAN, JALISCO</t>
  </si>
  <si>
    <t>GRUPO CONSTRUCTOR STRADE, S.A. DE C.V</t>
  </si>
  <si>
    <t>SIAPA-EST-RPF-CS-076/23</t>
  </si>
  <si>
    <t>REHABILITACIÓN DE LÍNEA DE ALCANTARILLADO Y AGUA POTABLE EN DIFERENTES DIÁMETROS EN LAS COLONIAS AMERICANA Y ARCOS VALLARTA, EN EL MUNICIPIO DE ZAPOPAN, JALISCO</t>
  </si>
  <si>
    <t xml:space="preserve">MAQ ASFALTOS, S.A. DE C.V., </t>
  </si>
  <si>
    <t>SIAPA-EST-RPE-CS-077/23</t>
  </si>
  <si>
    <t>CONSTRUCCION Y EQUIPAMIENTO DE CASETA DE CLORACIÓN PARA CONTENEDORES DE CLORO GAS DE 907 kg, Y OBRAS COMPLEMENTARIAS Y SU PUESTA EN MARCHA PARA EL “MACRO TANQUE EL COLLI" UBICADO EN EL MUNICIPIO DE ZAPOPAN, JALISCO</t>
  </si>
  <si>
    <t>FLOR DE LOURDES TORRES GOMEZ</t>
  </si>
  <si>
    <t>SIAPA-EST-RPE-AD-078/23</t>
  </si>
  <si>
    <t>REHABILITACIÓN DE COLECTOR SANITARIO CON TUBO DE CONCRETO REFORZADO DE 30" DE DIAMETRO, EN AV. DR. MATEO DEL REGIL ENTRE C. VIOLETAS Y C. SAN MARCELO, EN EL MUNICIPIO DE ZAPOPAN, JALISCO</t>
  </si>
  <si>
    <t>TECNO ARRENDAMIENTOS Y CONSTRUCCIONES, S.A. DE C.V</t>
  </si>
  <si>
    <t>SIAPA-EST-RPP-CS-079/23</t>
  </si>
  <si>
    <t>ESTUDIO DE MODELAJE, SIMULACIÓN Y ANÁLISIS HIDRÁULICO PARA LÍNEA DE DISTRIBUCIÓN DE AGUA POTABLE DE PVC DE 8" ENTRONCADA A LÍNEA DE CONDUCCIÓN DE 14", UBICADA EN TESISTÁN, MUNICIPIO DE ZAPOPAN, Y PROYECTO EJECUTIVO PARA LA SUSTITUCIÓN DE LÍNEA DE IMPULSIÓN DE 14" DEL TANQUE TESISTÁN AL TANQUE JUAN MANUEL VALLARTA, ASÍ COMO LA MODERNIZACIÓN DE LA ESTACIÓN DE BOMBEO QUE IMPULSA ESTA LÍNEA UBICADA EN LA CELDA PONIENTE DEL TANQUE TESISTÁN, MUNICIPIO DE GUADALAJARA, JALISCO</t>
  </si>
  <si>
    <t>CARLOS MANUEL ARELLANO MARTINEZ</t>
  </si>
  <si>
    <t>SIAPA-EST-RPP-CS-080/23</t>
  </si>
  <si>
    <t>PROYECTO EJECUTIVO PARA LA REUBICACION DE LA LINEA SANITARIA DE 24" DE DIAMETRO EN LA CALLE PASEO DEL TORREON, COLONIA COLINAS DE SAN JAVIER, MUNICIPIO DE GUADALAJARA, JALISCO</t>
  </si>
  <si>
    <t>DENOMINADA CONSTRUCCIONES PROFESIONALES DE ORIENTE, S.A. DE C.V.</t>
  </si>
  <si>
    <t>SIAPA-EST-RPP-CS-081/23</t>
  </si>
  <si>
    <t>PROYECTO DE SECTORIZACION DE REDES DE DISTRIBUCION DE AGUA POTABLE PARA LOS CUADRANTES 4-1, SECTOR 491, EN LA COLONIA LAS CONCHAS, GUADALAJARA, JALISCO</t>
  </si>
  <si>
    <t>INGENIEROS SANCHEZ RAMOS Y ASOCIADOS, S.A. DE C.V.</t>
  </si>
  <si>
    <t>SIAPA-EST-RPE-CS-082/23</t>
  </si>
  <si>
    <t>CONSTRUCCIÓN DE RED DE AGUA POTABLE EN LAS CALLES: HIDALGO - PRIVADA HIDALGO - CAÑADA - LOS OLVIDADOS Y ROCA, COLONIA LA CAÑADA DELEGACION SAN GASPAR, MUNICIPIO DE TONALA, JALISCO</t>
  </si>
  <si>
    <t>ESPACIO DESARROLLO Y CONSTRUCCION, S.A. DE C.V.</t>
  </si>
  <si>
    <t>SIAPA-EST-RPE-AD-083/23</t>
  </si>
  <si>
    <t>REHABILITACION DE COLECTOR SANITARIO LAS LOMAS DE 30" DE DIAMETRO, UBICADO EN LA COLONIA LAS LOMAS, EN EL MUNICIPIO DE ZAPOPAN, JALISCO</t>
  </si>
  <si>
    <t>MAQ ASFALTOS, S.A. DE C.V</t>
  </si>
  <si>
    <t>SIAPA-EST-RPE-AD-084/23</t>
  </si>
  <si>
    <t>SUSTITUCION DE LA LINEA DE ALCANTARILLADO SANITARIO DE 36" DE DIAMETRO UBICADA EN LA CALLE PROLONGACION AZALEA CRUCE CON LA CALLE FLOR DE LIZ Y LIMITE DE PROPIEDAD, COLONIA ALAMEDAS DE ZALATITAN</t>
  </si>
  <si>
    <t xml:space="preserve">CONSTRUCCION DESARROLLO Y PROYECTOS JMR, S.A. DE C.V., </t>
  </si>
  <si>
    <t>SIAPA-EST-RPE-AD-086/23</t>
  </si>
  <si>
    <t>CONSTRUCCIÓN DE ATRAQUE Y CONEXIÓN HIDRAULICA DEL CIRCUITO MULTIFUNCIONAL DE 40" DE DIAMETRO, UBICADO EN PERIFERICO MANUEL GOMEZ MORIN, ENRTE JUAN PALOMAR Y RIAS Y AV. ACUEDUCTO, COLONIA PUERTA DE HIERRO, MUNICIPIO DE ZAPOPAN, JALISCO,</t>
  </si>
  <si>
    <t>COMKRETE, S.A. DE C.V</t>
  </si>
  <si>
    <t>SIAPA-EST-RPE-AD-087/23</t>
  </si>
  <si>
    <t>REHABILITACION DE LINEA DE ALCANTARILLADO SANITARIO DE 24" DE DIAMETRO DE PVC SERIE 20, EN AV. JUAN GIL PRECIADO Y AV. VALLE IMPERIAL (CUERPO SUR), COLONIA NUEVO MEXICO, EN EL MUNICIPIO DE ZAPOPAN, JALISCO</t>
  </si>
  <si>
    <t>CONSTRUCCIONES PALOZA, S.A. DE C.V.</t>
  </si>
  <si>
    <t>SIAPA-EST-RPE-AD-089/23</t>
  </si>
  <si>
    <t>SUSTITUCION DE 144.42 MTS., DE LINEA DE ALCANTARILLADO SANITARIO DE 12"  Y DESCARGAS DOMICLIARIAS EN LA CALLE PASEO LOMA LARGA ENTRE PASEO DE LAS JACARANDAS Y CIRCUITO MADRIGAL EN LA COLONIA VILLAS UNIVERSIDAD EN EL MUNICPIO DE ZAPOPAN, JALISCO</t>
  </si>
  <si>
    <t>KALMANI CONSTRUCTORA, S.A. DE C.V</t>
  </si>
  <si>
    <t>JAIME FERNANDO MARTÍNEZ MEJÍA</t>
  </si>
  <si>
    <t>MARCO ANTONIO FLORES IÑIGUEZ</t>
  </si>
  <si>
    <t>EDUARDO GONZÁLEZ HERNANDEZ</t>
  </si>
  <si>
    <t xml:space="preserve"> JAIME FERNANDO MARTINEZ MEJIA</t>
  </si>
  <si>
    <t>CARLOS GUZMAN NUÑO</t>
  </si>
  <si>
    <t>JOSE MARIA GONZALEZ RUVALCABA</t>
  </si>
  <si>
    <t>ACTUALIZADO AL 31 DE DICIEMBRE DE 2023</t>
  </si>
  <si>
    <r>
      <t>VACO GRUPO TECNICO DE CONSTRUCCIONES, S.A. DE C.V.</t>
    </r>
    <r>
      <rPr>
        <sz val="11"/>
        <rFont val="Calibri"/>
        <family val="2"/>
        <scheme val="minor"/>
      </rPr>
      <t xml:space="preserve">, </t>
    </r>
  </si>
  <si>
    <r>
      <t>SIAPA-EST-RPE-AD-032/23.</t>
    </r>
    <r>
      <rPr>
        <sz val="1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</si>
</sst>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quot;#,##0.00;[Red]\-&quot;$&quot;#,##0.00"/>
    <numFmt numFmtId="44" formatCode="_-&quot;$&quot;* #,##0.00_-;\-&quot;$&quot;* #,##0.00_-;_-&quot;$&quot;* &quot;-&quot;??_-;_-@_-"/>
    <numFmt numFmtId="164" formatCode="&quot;$&quot;#,##0.00"/>
  </numFmts>
  <fonts count="9" x14ac:knownFonts="1">
    <font>
      <sz val="11"/>
      <color theme="1"/>
      <name val="Calibri"/>
      <family val="2"/>
      <scheme val="minor"/>
    </font>
    <font>
      <sz val="10"/>
      <name val="Arial"/>
      <family val="2"/>
    </font>
    <font>
      <sz val="11"/>
      <color indexed="8"/>
      <name val="Calibri"/>
      <family val="2"/>
      <scheme val="minor"/>
    </font>
    <font>
      <b/>
      <sz val="14"/>
      <color theme="1"/>
      <name val="Arial"/>
      <family val="2"/>
    </font>
    <font>
      <b/>
      <sz val="12"/>
      <color theme="1"/>
      <name val="Arial"/>
      <family val="2"/>
    </font>
    <font>
      <b/>
      <sz val="11"/>
      <name val="Calibri"/>
      <family val="2"/>
      <scheme val="minor"/>
    </font>
    <font>
      <sz val="11"/>
      <name val="Calibri"/>
      <family val="2"/>
      <scheme val="minor"/>
    </font>
    <font>
      <sz val="10"/>
      <name val="Calibri"/>
      <family val="2"/>
      <scheme val="minor"/>
    </font>
    <font>
      <sz val="11"/>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s>
  <cellStyleXfs count="4">
    <xf numFmtId="0" fontId="0" fillId="0" borderId="0"/>
    <xf numFmtId="0" fontId="1" fillId="0" borderId="0"/>
    <xf numFmtId="0" fontId="2" fillId="0" borderId="0"/>
    <xf numFmtId="44" fontId="8" fillId="0" borderId="0" applyFont="0" applyFill="0" applyBorder="0" applyAlignment="0" applyProtection="0"/>
  </cellStyleXfs>
  <cellXfs count="38">
    <xf numFmtId="0" fontId="0" fillId="0" borderId="0" xfId="0"/>
    <xf numFmtId="0" fontId="0" fillId="0" borderId="0" xfId="0" applyFill="1"/>
    <xf numFmtId="0" fontId="3" fillId="0" borderId="0" xfId="0" applyFont="1" applyBorder="1" applyAlignment="1">
      <alignment vertical="center"/>
    </xf>
    <xf numFmtId="0" fontId="3" fillId="0" borderId="0" xfId="0" applyFont="1" applyAlignment="1">
      <alignment vertical="center"/>
    </xf>
    <xf numFmtId="0" fontId="4" fillId="0" borderId="0" xfId="0" applyFont="1" applyBorder="1" applyAlignment="1">
      <alignment vertical="center"/>
    </xf>
    <xf numFmtId="0" fontId="4" fillId="0" borderId="0" xfId="0" applyFont="1" applyAlignment="1">
      <alignment vertical="center"/>
    </xf>
    <xf numFmtId="0" fontId="0" fillId="0" borderId="2" xfId="0" applyFill="1" applyBorder="1"/>
    <xf numFmtId="0" fontId="0" fillId="0" borderId="2" xfId="0" applyFill="1" applyBorder="1" applyAlignment="1">
      <alignment horizontal="center" vertical="center"/>
    </xf>
    <xf numFmtId="0" fontId="0" fillId="0" borderId="2" xfId="0" applyFill="1" applyBorder="1" applyAlignment="1">
      <alignment horizontal="center"/>
    </xf>
    <xf numFmtId="0" fontId="0" fillId="0" borderId="2" xfId="0" applyFill="1" applyBorder="1" applyAlignment="1">
      <alignment horizontal="center"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0" fillId="0" borderId="0" xfId="0" applyFill="1" applyAlignment="1">
      <alignment horizontal="center" vertical="center"/>
    </xf>
    <xf numFmtId="0" fontId="0" fillId="0" borderId="0" xfId="0" applyFill="1" applyAlignment="1">
      <alignment horizontal="center" vertical="center" wrapText="1"/>
    </xf>
    <xf numFmtId="49" fontId="3" fillId="0" borderId="2"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64" fontId="1" fillId="0" borderId="1" xfId="3" applyNumberFormat="1" applyFont="1" applyFill="1" applyBorder="1" applyAlignment="1">
      <alignment horizontal="center" vertical="center" wrapText="1"/>
    </xf>
    <xf numFmtId="8" fontId="7" fillId="0" borderId="1" xfId="0" applyNumberFormat="1" applyFont="1" applyFill="1" applyBorder="1" applyAlignment="1">
      <alignment horizontal="center" vertical="center" wrapText="1"/>
    </xf>
    <xf numFmtId="0" fontId="1" fillId="0" borderId="1" xfId="0" applyFont="1" applyFill="1" applyBorder="1" applyAlignment="1">
      <alignment horizontal="left" vertical="top" wrapText="1"/>
    </xf>
    <xf numFmtId="4" fontId="1" fillId="0" borderId="1" xfId="0" applyNumberFormat="1" applyFont="1" applyFill="1" applyBorder="1" applyAlignment="1">
      <alignment horizontal="center"/>
    </xf>
    <xf numFmtId="8"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wrapText="1"/>
    </xf>
    <xf numFmtId="0" fontId="6" fillId="0" borderId="1" xfId="0" applyFont="1" applyFill="1" applyBorder="1" applyAlignment="1">
      <alignment horizontal="center"/>
    </xf>
    <xf numFmtId="164" fontId="6" fillId="0"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xf>
    <xf numFmtId="0" fontId="0" fillId="0" borderId="0" xfId="0"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6" fillId="0" borderId="1" xfId="0" applyFont="1" applyFill="1" applyBorder="1" applyAlignment="1">
      <alignment horizontal="center" vertical="center"/>
    </xf>
    <xf numFmtId="9" fontId="6" fillId="0" borderId="1" xfId="0" applyNumberFormat="1" applyFont="1" applyFill="1" applyBorder="1" applyAlignment="1">
      <alignment horizontal="center" vertical="center"/>
    </xf>
    <xf numFmtId="0" fontId="6" fillId="0" borderId="1" xfId="0" applyFont="1" applyFill="1" applyBorder="1"/>
    <xf numFmtId="3" fontId="6" fillId="0" borderId="1" xfId="0" applyNumberFormat="1" applyFont="1" applyFill="1" applyBorder="1" applyAlignment="1">
      <alignment horizontal="center" vertical="top" wrapText="1"/>
    </xf>
    <xf numFmtId="4" fontId="6" fillId="0" borderId="1" xfId="0" applyNumberFormat="1" applyFont="1" applyFill="1" applyBorder="1" applyAlignment="1">
      <alignment horizontal="center" vertical="top" wrapText="1"/>
    </xf>
    <xf numFmtId="8" fontId="7" fillId="0" borderId="1" xfId="0" applyNumberFormat="1" applyFont="1" applyFill="1" applyBorder="1" applyAlignment="1">
      <alignment horizontal="center" vertical="center"/>
    </xf>
    <xf numFmtId="3" fontId="6" fillId="0" borderId="1" xfId="0" applyNumberFormat="1" applyFont="1" applyFill="1" applyBorder="1" applyAlignment="1">
      <alignment horizontal="center" vertical="center"/>
    </xf>
  </cellXfs>
  <cellStyles count="4">
    <cellStyle name="Moneda" xfId="3" builtinId="4"/>
    <cellStyle name="Normal" xfId="0" builtinId="0"/>
    <cellStyle name="Normal 14" xfId="2"/>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161925</xdr:rowOff>
    </xdr:from>
    <xdr:to>
      <xdr:col>2</xdr:col>
      <xdr:colOff>963083</xdr:colOff>
      <xdr:row>1</xdr:row>
      <xdr:rowOff>361950</xdr:rowOff>
    </xdr:to>
    <xdr:pic>
      <xdr:nvPicPr>
        <xdr:cNvPr id="2" name="7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61925"/>
          <a:ext cx="32956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95251</xdr:colOff>
      <xdr:row>0</xdr:row>
      <xdr:rowOff>95250</xdr:rowOff>
    </xdr:from>
    <xdr:to>
      <xdr:col>12</xdr:col>
      <xdr:colOff>1428751</xdr:colOff>
      <xdr:row>2</xdr:row>
      <xdr:rowOff>118718</xdr:rowOff>
    </xdr:to>
    <xdr:pic>
      <xdr:nvPicPr>
        <xdr:cNvPr id="3" name="8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138572" y="95250"/>
          <a:ext cx="1333500" cy="1098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jasso/OneDrive%20-%20SIAPA/Escritorio/RESPALDO%20PC%20AMADA/TRASPARENCIA/PLATAFORMA%20NACIONAL/2021/2021%20publicados/JUNIO/LTAIPEJM8FXI%20%20JUNI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390835"/>
    </sheetNames>
    <sheetDataSet>
      <sheetData sheetId="0"/>
      <sheetData sheetId="1">
        <row r="1">
          <cell r="A1" t="str">
            <v>Realizado por el sujeto obligado</v>
          </cell>
        </row>
        <row r="2">
          <cell r="A2" t="str">
            <v>Realizado en colaboración con instituciones u organismos públicos</v>
          </cell>
        </row>
        <row r="3">
          <cell r="A3" t="str">
            <v>Realizado en colaboración con organizaciones del sector social y privado y/o personas físicas</v>
          </cell>
        </row>
        <row r="4">
          <cell r="A4" t="str">
            <v>Realizado a solicitud del S.O. a organizaciones del sector público,social,privado o personas físicas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93"/>
  <sheetViews>
    <sheetView tabSelected="1" zoomScale="90" zoomScaleNormal="90" workbookViewId="0">
      <selection activeCell="C3" sqref="C3:M3"/>
    </sheetView>
  </sheetViews>
  <sheetFormatPr baseColWidth="10" defaultRowHeight="15" x14ac:dyDescent="0.25"/>
  <cols>
    <col min="1" max="1" width="5.85546875" customWidth="1"/>
    <col min="2" max="2" width="29.7109375" customWidth="1"/>
    <col min="3" max="3" width="59.42578125" customWidth="1"/>
    <col min="4" max="4" width="36.5703125" customWidth="1"/>
    <col min="5" max="5" width="26.5703125" customWidth="1"/>
    <col min="6" max="6" width="21.85546875" style="28" customWidth="1"/>
    <col min="7" max="8" width="23.5703125" style="1" customWidth="1"/>
    <col min="9" max="9" width="16.7109375" hidden="1" customWidth="1"/>
    <col min="10" max="10" width="14.42578125" hidden="1" customWidth="1"/>
    <col min="11" max="11" width="18.42578125" hidden="1" customWidth="1"/>
    <col min="12" max="12" width="26.140625" style="13" customWidth="1"/>
    <col min="13" max="13" width="25.5703125" style="14" customWidth="1"/>
    <col min="252" max="252" width="5.85546875" customWidth="1"/>
    <col min="253" max="253" width="22.5703125" customWidth="1"/>
    <col min="254" max="254" width="57" customWidth="1"/>
    <col min="255" max="255" width="20.7109375" customWidth="1"/>
    <col min="256" max="256" width="25.140625" customWidth="1"/>
    <col min="257" max="257" width="20.7109375" customWidth="1"/>
    <col min="258" max="258" width="16.7109375" customWidth="1"/>
    <col min="259" max="260" width="15.28515625" customWidth="1"/>
    <col min="261" max="261" width="23.42578125" customWidth="1"/>
    <col min="262" max="262" width="18.28515625" customWidth="1"/>
    <col min="263" max="263" width="16.7109375" customWidth="1"/>
    <col min="264" max="264" width="14.42578125" customWidth="1"/>
    <col min="265" max="265" width="17.42578125" customWidth="1"/>
    <col min="266" max="266" width="18.42578125" customWidth="1"/>
    <col min="267" max="267" width="14.42578125" customWidth="1"/>
    <col min="268" max="268" width="18.7109375" customWidth="1"/>
    <col min="508" max="508" width="5.85546875" customWidth="1"/>
    <col min="509" max="509" width="22.5703125" customWidth="1"/>
    <col min="510" max="510" width="57" customWidth="1"/>
    <col min="511" max="511" width="20.7109375" customWidth="1"/>
    <col min="512" max="512" width="25.140625" customWidth="1"/>
    <col min="513" max="513" width="20.7109375" customWidth="1"/>
    <col min="514" max="514" width="16.7109375" customWidth="1"/>
    <col min="515" max="516" width="15.28515625" customWidth="1"/>
    <col min="517" max="517" width="23.42578125" customWidth="1"/>
    <col min="518" max="518" width="18.28515625" customWidth="1"/>
    <col min="519" max="519" width="16.7109375" customWidth="1"/>
    <col min="520" max="520" width="14.42578125" customWidth="1"/>
    <col min="521" max="521" width="17.42578125" customWidth="1"/>
    <col min="522" max="522" width="18.42578125" customWidth="1"/>
    <col min="523" max="523" width="14.42578125" customWidth="1"/>
    <col min="524" max="524" width="18.7109375" customWidth="1"/>
    <col min="764" max="764" width="5.85546875" customWidth="1"/>
    <col min="765" max="765" width="22.5703125" customWidth="1"/>
    <col min="766" max="766" width="57" customWidth="1"/>
    <col min="767" max="767" width="20.7109375" customWidth="1"/>
    <col min="768" max="768" width="25.140625" customWidth="1"/>
    <col min="769" max="769" width="20.7109375" customWidth="1"/>
    <col min="770" max="770" width="16.7109375" customWidth="1"/>
    <col min="771" max="772" width="15.28515625" customWidth="1"/>
    <col min="773" max="773" width="23.42578125" customWidth="1"/>
    <col min="774" max="774" width="18.28515625" customWidth="1"/>
    <col min="775" max="775" width="16.7109375" customWidth="1"/>
    <col min="776" max="776" width="14.42578125" customWidth="1"/>
    <col min="777" max="777" width="17.42578125" customWidth="1"/>
    <col min="778" max="778" width="18.42578125" customWidth="1"/>
    <col min="779" max="779" width="14.42578125" customWidth="1"/>
    <col min="780" max="780" width="18.7109375" customWidth="1"/>
    <col min="1020" max="1020" width="5.85546875" customWidth="1"/>
    <col min="1021" max="1021" width="22.5703125" customWidth="1"/>
    <col min="1022" max="1022" width="57" customWidth="1"/>
    <col min="1023" max="1023" width="20.7109375" customWidth="1"/>
    <col min="1024" max="1024" width="25.140625" customWidth="1"/>
    <col min="1025" max="1025" width="20.7109375" customWidth="1"/>
    <col min="1026" max="1026" width="16.7109375" customWidth="1"/>
    <col min="1027" max="1028" width="15.28515625" customWidth="1"/>
    <col min="1029" max="1029" width="23.42578125" customWidth="1"/>
    <col min="1030" max="1030" width="18.28515625" customWidth="1"/>
    <col min="1031" max="1031" width="16.7109375" customWidth="1"/>
    <col min="1032" max="1032" width="14.42578125" customWidth="1"/>
    <col min="1033" max="1033" width="17.42578125" customWidth="1"/>
    <col min="1034" max="1034" width="18.42578125" customWidth="1"/>
    <col min="1035" max="1035" width="14.42578125" customWidth="1"/>
    <col min="1036" max="1036" width="18.7109375" customWidth="1"/>
    <col min="1276" max="1276" width="5.85546875" customWidth="1"/>
    <col min="1277" max="1277" width="22.5703125" customWidth="1"/>
    <col min="1278" max="1278" width="57" customWidth="1"/>
    <col min="1279" max="1279" width="20.7109375" customWidth="1"/>
    <col min="1280" max="1280" width="25.140625" customWidth="1"/>
    <col min="1281" max="1281" width="20.7109375" customWidth="1"/>
    <col min="1282" max="1282" width="16.7109375" customWidth="1"/>
    <col min="1283" max="1284" width="15.28515625" customWidth="1"/>
    <col min="1285" max="1285" width="23.42578125" customWidth="1"/>
    <col min="1286" max="1286" width="18.28515625" customWidth="1"/>
    <col min="1287" max="1287" width="16.7109375" customWidth="1"/>
    <col min="1288" max="1288" width="14.42578125" customWidth="1"/>
    <col min="1289" max="1289" width="17.42578125" customWidth="1"/>
    <col min="1290" max="1290" width="18.42578125" customWidth="1"/>
    <col min="1291" max="1291" width="14.42578125" customWidth="1"/>
    <col min="1292" max="1292" width="18.7109375" customWidth="1"/>
    <col min="1532" max="1532" width="5.85546875" customWidth="1"/>
    <col min="1533" max="1533" width="22.5703125" customWidth="1"/>
    <col min="1534" max="1534" width="57" customWidth="1"/>
    <col min="1535" max="1535" width="20.7109375" customWidth="1"/>
    <col min="1536" max="1536" width="25.140625" customWidth="1"/>
    <col min="1537" max="1537" width="20.7109375" customWidth="1"/>
    <col min="1538" max="1538" width="16.7109375" customWidth="1"/>
    <col min="1539" max="1540" width="15.28515625" customWidth="1"/>
    <col min="1541" max="1541" width="23.42578125" customWidth="1"/>
    <col min="1542" max="1542" width="18.28515625" customWidth="1"/>
    <col min="1543" max="1543" width="16.7109375" customWidth="1"/>
    <col min="1544" max="1544" width="14.42578125" customWidth="1"/>
    <col min="1545" max="1545" width="17.42578125" customWidth="1"/>
    <col min="1546" max="1546" width="18.42578125" customWidth="1"/>
    <col min="1547" max="1547" width="14.42578125" customWidth="1"/>
    <col min="1548" max="1548" width="18.7109375" customWidth="1"/>
    <col min="1788" max="1788" width="5.85546875" customWidth="1"/>
    <col min="1789" max="1789" width="22.5703125" customWidth="1"/>
    <col min="1790" max="1790" width="57" customWidth="1"/>
    <col min="1791" max="1791" width="20.7109375" customWidth="1"/>
    <col min="1792" max="1792" width="25.140625" customWidth="1"/>
    <col min="1793" max="1793" width="20.7109375" customWidth="1"/>
    <col min="1794" max="1794" width="16.7109375" customWidth="1"/>
    <col min="1795" max="1796" width="15.28515625" customWidth="1"/>
    <col min="1797" max="1797" width="23.42578125" customWidth="1"/>
    <col min="1798" max="1798" width="18.28515625" customWidth="1"/>
    <col min="1799" max="1799" width="16.7109375" customWidth="1"/>
    <col min="1800" max="1800" width="14.42578125" customWidth="1"/>
    <col min="1801" max="1801" width="17.42578125" customWidth="1"/>
    <col min="1802" max="1802" width="18.42578125" customWidth="1"/>
    <col min="1803" max="1803" width="14.42578125" customWidth="1"/>
    <col min="1804" max="1804" width="18.7109375" customWidth="1"/>
    <col min="2044" max="2044" width="5.85546875" customWidth="1"/>
    <col min="2045" max="2045" width="22.5703125" customWidth="1"/>
    <col min="2046" max="2046" width="57" customWidth="1"/>
    <col min="2047" max="2047" width="20.7109375" customWidth="1"/>
    <col min="2048" max="2048" width="25.140625" customWidth="1"/>
    <col min="2049" max="2049" width="20.7109375" customWidth="1"/>
    <col min="2050" max="2050" width="16.7109375" customWidth="1"/>
    <col min="2051" max="2052" width="15.28515625" customWidth="1"/>
    <col min="2053" max="2053" width="23.42578125" customWidth="1"/>
    <col min="2054" max="2054" width="18.28515625" customWidth="1"/>
    <col min="2055" max="2055" width="16.7109375" customWidth="1"/>
    <col min="2056" max="2056" width="14.42578125" customWidth="1"/>
    <col min="2057" max="2057" width="17.42578125" customWidth="1"/>
    <col min="2058" max="2058" width="18.42578125" customWidth="1"/>
    <col min="2059" max="2059" width="14.42578125" customWidth="1"/>
    <col min="2060" max="2060" width="18.7109375" customWidth="1"/>
    <col min="2300" max="2300" width="5.85546875" customWidth="1"/>
    <col min="2301" max="2301" width="22.5703125" customWidth="1"/>
    <col min="2302" max="2302" width="57" customWidth="1"/>
    <col min="2303" max="2303" width="20.7109375" customWidth="1"/>
    <col min="2304" max="2304" width="25.140625" customWidth="1"/>
    <col min="2305" max="2305" width="20.7109375" customWidth="1"/>
    <col min="2306" max="2306" width="16.7109375" customWidth="1"/>
    <col min="2307" max="2308" width="15.28515625" customWidth="1"/>
    <col min="2309" max="2309" width="23.42578125" customWidth="1"/>
    <col min="2310" max="2310" width="18.28515625" customWidth="1"/>
    <col min="2311" max="2311" width="16.7109375" customWidth="1"/>
    <col min="2312" max="2312" width="14.42578125" customWidth="1"/>
    <col min="2313" max="2313" width="17.42578125" customWidth="1"/>
    <col min="2314" max="2314" width="18.42578125" customWidth="1"/>
    <col min="2315" max="2315" width="14.42578125" customWidth="1"/>
    <col min="2316" max="2316" width="18.7109375" customWidth="1"/>
    <col min="2556" max="2556" width="5.85546875" customWidth="1"/>
    <col min="2557" max="2557" width="22.5703125" customWidth="1"/>
    <col min="2558" max="2558" width="57" customWidth="1"/>
    <col min="2559" max="2559" width="20.7109375" customWidth="1"/>
    <col min="2560" max="2560" width="25.140625" customWidth="1"/>
    <col min="2561" max="2561" width="20.7109375" customWidth="1"/>
    <col min="2562" max="2562" width="16.7109375" customWidth="1"/>
    <col min="2563" max="2564" width="15.28515625" customWidth="1"/>
    <col min="2565" max="2565" width="23.42578125" customWidth="1"/>
    <col min="2566" max="2566" width="18.28515625" customWidth="1"/>
    <col min="2567" max="2567" width="16.7109375" customWidth="1"/>
    <col min="2568" max="2568" width="14.42578125" customWidth="1"/>
    <col min="2569" max="2569" width="17.42578125" customWidth="1"/>
    <col min="2570" max="2570" width="18.42578125" customWidth="1"/>
    <col min="2571" max="2571" width="14.42578125" customWidth="1"/>
    <col min="2572" max="2572" width="18.7109375" customWidth="1"/>
    <col min="2812" max="2812" width="5.85546875" customWidth="1"/>
    <col min="2813" max="2813" width="22.5703125" customWidth="1"/>
    <col min="2814" max="2814" width="57" customWidth="1"/>
    <col min="2815" max="2815" width="20.7109375" customWidth="1"/>
    <col min="2816" max="2816" width="25.140625" customWidth="1"/>
    <col min="2817" max="2817" width="20.7109375" customWidth="1"/>
    <col min="2818" max="2818" width="16.7109375" customWidth="1"/>
    <col min="2819" max="2820" width="15.28515625" customWidth="1"/>
    <col min="2821" max="2821" width="23.42578125" customWidth="1"/>
    <col min="2822" max="2822" width="18.28515625" customWidth="1"/>
    <col min="2823" max="2823" width="16.7109375" customWidth="1"/>
    <col min="2824" max="2824" width="14.42578125" customWidth="1"/>
    <col min="2825" max="2825" width="17.42578125" customWidth="1"/>
    <col min="2826" max="2826" width="18.42578125" customWidth="1"/>
    <col min="2827" max="2827" width="14.42578125" customWidth="1"/>
    <col min="2828" max="2828" width="18.7109375" customWidth="1"/>
    <col min="3068" max="3068" width="5.85546875" customWidth="1"/>
    <col min="3069" max="3069" width="22.5703125" customWidth="1"/>
    <col min="3070" max="3070" width="57" customWidth="1"/>
    <col min="3071" max="3071" width="20.7109375" customWidth="1"/>
    <col min="3072" max="3072" width="25.140625" customWidth="1"/>
    <col min="3073" max="3073" width="20.7109375" customWidth="1"/>
    <col min="3074" max="3074" width="16.7109375" customWidth="1"/>
    <col min="3075" max="3076" width="15.28515625" customWidth="1"/>
    <col min="3077" max="3077" width="23.42578125" customWidth="1"/>
    <col min="3078" max="3078" width="18.28515625" customWidth="1"/>
    <col min="3079" max="3079" width="16.7109375" customWidth="1"/>
    <col min="3080" max="3080" width="14.42578125" customWidth="1"/>
    <col min="3081" max="3081" width="17.42578125" customWidth="1"/>
    <col min="3082" max="3082" width="18.42578125" customWidth="1"/>
    <col min="3083" max="3083" width="14.42578125" customWidth="1"/>
    <col min="3084" max="3084" width="18.7109375" customWidth="1"/>
    <col min="3324" max="3324" width="5.85546875" customWidth="1"/>
    <col min="3325" max="3325" width="22.5703125" customWidth="1"/>
    <col min="3326" max="3326" width="57" customWidth="1"/>
    <col min="3327" max="3327" width="20.7109375" customWidth="1"/>
    <col min="3328" max="3328" width="25.140625" customWidth="1"/>
    <col min="3329" max="3329" width="20.7109375" customWidth="1"/>
    <col min="3330" max="3330" width="16.7109375" customWidth="1"/>
    <col min="3331" max="3332" width="15.28515625" customWidth="1"/>
    <col min="3333" max="3333" width="23.42578125" customWidth="1"/>
    <col min="3334" max="3334" width="18.28515625" customWidth="1"/>
    <col min="3335" max="3335" width="16.7109375" customWidth="1"/>
    <col min="3336" max="3336" width="14.42578125" customWidth="1"/>
    <col min="3337" max="3337" width="17.42578125" customWidth="1"/>
    <col min="3338" max="3338" width="18.42578125" customWidth="1"/>
    <col min="3339" max="3339" width="14.42578125" customWidth="1"/>
    <col min="3340" max="3340" width="18.7109375" customWidth="1"/>
    <col min="3580" max="3580" width="5.85546875" customWidth="1"/>
    <col min="3581" max="3581" width="22.5703125" customWidth="1"/>
    <col min="3582" max="3582" width="57" customWidth="1"/>
    <col min="3583" max="3583" width="20.7109375" customWidth="1"/>
    <col min="3584" max="3584" width="25.140625" customWidth="1"/>
    <col min="3585" max="3585" width="20.7109375" customWidth="1"/>
    <col min="3586" max="3586" width="16.7109375" customWidth="1"/>
    <col min="3587" max="3588" width="15.28515625" customWidth="1"/>
    <col min="3589" max="3589" width="23.42578125" customWidth="1"/>
    <col min="3590" max="3590" width="18.28515625" customWidth="1"/>
    <col min="3591" max="3591" width="16.7109375" customWidth="1"/>
    <col min="3592" max="3592" width="14.42578125" customWidth="1"/>
    <col min="3593" max="3593" width="17.42578125" customWidth="1"/>
    <col min="3594" max="3594" width="18.42578125" customWidth="1"/>
    <col min="3595" max="3595" width="14.42578125" customWidth="1"/>
    <col min="3596" max="3596" width="18.7109375" customWidth="1"/>
    <col min="3836" max="3836" width="5.85546875" customWidth="1"/>
    <col min="3837" max="3837" width="22.5703125" customWidth="1"/>
    <col min="3838" max="3838" width="57" customWidth="1"/>
    <col min="3839" max="3839" width="20.7109375" customWidth="1"/>
    <col min="3840" max="3840" width="25.140625" customWidth="1"/>
    <col min="3841" max="3841" width="20.7109375" customWidth="1"/>
    <col min="3842" max="3842" width="16.7109375" customWidth="1"/>
    <col min="3843" max="3844" width="15.28515625" customWidth="1"/>
    <col min="3845" max="3845" width="23.42578125" customWidth="1"/>
    <col min="3846" max="3846" width="18.28515625" customWidth="1"/>
    <col min="3847" max="3847" width="16.7109375" customWidth="1"/>
    <col min="3848" max="3848" width="14.42578125" customWidth="1"/>
    <col min="3849" max="3849" width="17.42578125" customWidth="1"/>
    <col min="3850" max="3850" width="18.42578125" customWidth="1"/>
    <col min="3851" max="3851" width="14.42578125" customWidth="1"/>
    <col min="3852" max="3852" width="18.7109375" customWidth="1"/>
    <col min="4092" max="4092" width="5.85546875" customWidth="1"/>
    <col min="4093" max="4093" width="22.5703125" customWidth="1"/>
    <col min="4094" max="4094" width="57" customWidth="1"/>
    <col min="4095" max="4095" width="20.7109375" customWidth="1"/>
    <col min="4096" max="4096" width="25.140625" customWidth="1"/>
    <col min="4097" max="4097" width="20.7109375" customWidth="1"/>
    <col min="4098" max="4098" width="16.7109375" customWidth="1"/>
    <col min="4099" max="4100" width="15.28515625" customWidth="1"/>
    <col min="4101" max="4101" width="23.42578125" customWidth="1"/>
    <col min="4102" max="4102" width="18.28515625" customWidth="1"/>
    <col min="4103" max="4103" width="16.7109375" customWidth="1"/>
    <col min="4104" max="4104" width="14.42578125" customWidth="1"/>
    <col min="4105" max="4105" width="17.42578125" customWidth="1"/>
    <col min="4106" max="4106" width="18.42578125" customWidth="1"/>
    <col min="4107" max="4107" width="14.42578125" customWidth="1"/>
    <col min="4108" max="4108" width="18.7109375" customWidth="1"/>
    <col min="4348" max="4348" width="5.85546875" customWidth="1"/>
    <col min="4349" max="4349" width="22.5703125" customWidth="1"/>
    <col min="4350" max="4350" width="57" customWidth="1"/>
    <col min="4351" max="4351" width="20.7109375" customWidth="1"/>
    <col min="4352" max="4352" width="25.140625" customWidth="1"/>
    <col min="4353" max="4353" width="20.7109375" customWidth="1"/>
    <col min="4354" max="4354" width="16.7109375" customWidth="1"/>
    <col min="4355" max="4356" width="15.28515625" customWidth="1"/>
    <col min="4357" max="4357" width="23.42578125" customWidth="1"/>
    <col min="4358" max="4358" width="18.28515625" customWidth="1"/>
    <col min="4359" max="4359" width="16.7109375" customWidth="1"/>
    <col min="4360" max="4360" width="14.42578125" customWidth="1"/>
    <col min="4361" max="4361" width="17.42578125" customWidth="1"/>
    <col min="4362" max="4362" width="18.42578125" customWidth="1"/>
    <col min="4363" max="4363" width="14.42578125" customWidth="1"/>
    <col min="4364" max="4364" width="18.7109375" customWidth="1"/>
    <col min="4604" max="4604" width="5.85546875" customWidth="1"/>
    <col min="4605" max="4605" width="22.5703125" customWidth="1"/>
    <col min="4606" max="4606" width="57" customWidth="1"/>
    <col min="4607" max="4607" width="20.7109375" customWidth="1"/>
    <col min="4608" max="4608" width="25.140625" customWidth="1"/>
    <col min="4609" max="4609" width="20.7109375" customWidth="1"/>
    <col min="4610" max="4610" width="16.7109375" customWidth="1"/>
    <col min="4611" max="4612" width="15.28515625" customWidth="1"/>
    <col min="4613" max="4613" width="23.42578125" customWidth="1"/>
    <col min="4614" max="4614" width="18.28515625" customWidth="1"/>
    <col min="4615" max="4615" width="16.7109375" customWidth="1"/>
    <col min="4616" max="4616" width="14.42578125" customWidth="1"/>
    <col min="4617" max="4617" width="17.42578125" customWidth="1"/>
    <col min="4618" max="4618" width="18.42578125" customWidth="1"/>
    <col min="4619" max="4619" width="14.42578125" customWidth="1"/>
    <col min="4620" max="4620" width="18.7109375" customWidth="1"/>
    <col min="4860" max="4860" width="5.85546875" customWidth="1"/>
    <col min="4861" max="4861" width="22.5703125" customWidth="1"/>
    <col min="4862" max="4862" width="57" customWidth="1"/>
    <col min="4863" max="4863" width="20.7109375" customWidth="1"/>
    <col min="4864" max="4864" width="25.140625" customWidth="1"/>
    <col min="4865" max="4865" width="20.7109375" customWidth="1"/>
    <col min="4866" max="4866" width="16.7109375" customWidth="1"/>
    <col min="4867" max="4868" width="15.28515625" customWidth="1"/>
    <col min="4869" max="4869" width="23.42578125" customWidth="1"/>
    <col min="4870" max="4870" width="18.28515625" customWidth="1"/>
    <col min="4871" max="4871" width="16.7109375" customWidth="1"/>
    <col min="4872" max="4872" width="14.42578125" customWidth="1"/>
    <col min="4873" max="4873" width="17.42578125" customWidth="1"/>
    <col min="4874" max="4874" width="18.42578125" customWidth="1"/>
    <col min="4875" max="4875" width="14.42578125" customWidth="1"/>
    <col min="4876" max="4876" width="18.7109375" customWidth="1"/>
    <col min="5116" max="5116" width="5.85546875" customWidth="1"/>
    <col min="5117" max="5117" width="22.5703125" customWidth="1"/>
    <col min="5118" max="5118" width="57" customWidth="1"/>
    <col min="5119" max="5119" width="20.7109375" customWidth="1"/>
    <col min="5120" max="5120" width="25.140625" customWidth="1"/>
    <col min="5121" max="5121" width="20.7109375" customWidth="1"/>
    <col min="5122" max="5122" width="16.7109375" customWidth="1"/>
    <col min="5123" max="5124" width="15.28515625" customWidth="1"/>
    <col min="5125" max="5125" width="23.42578125" customWidth="1"/>
    <col min="5126" max="5126" width="18.28515625" customWidth="1"/>
    <col min="5127" max="5127" width="16.7109375" customWidth="1"/>
    <col min="5128" max="5128" width="14.42578125" customWidth="1"/>
    <col min="5129" max="5129" width="17.42578125" customWidth="1"/>
    <col min="5130" max="5130" width="18.42578125" customWidth="1"/>
    <col min="5131" max="5131" width="14.42578125" customWidth="1"/>
    <col min="5132" max="5132" width="18.7109375" customWidth="1"/>
    <col min="5372" max="5372" width="5.85546875" customWidth="1"/>
    <col min="5373" max="5373" width="22.5703125" customWidth="1"/>
    <col min="5374" max="5374" width="57" customWidth="1"/>
    <col min="5375" max="5375" width="20.7109375" customWidth="1"/>
    <col min="5376" max="5376" width="25.140625" customWidth="1"/>
    <col min="5377" max="5377" width="20.7109375" customWidth="1"/>
    <col min="5378" max="5378" width="16.7109375" customWidth="1"/>
    <col min="5379" max="5380" width="15.28515625" customWidth="1"/>
    <col min="5381" max="5381" width="23.42578125" customWidth="1"/>
    <col min="5382" max="5382" width="18.28515625" customWidth="1"/>
    <col min="5383" max="5383" width="16.7109375" customWidth="1"/>
    <col min="5384" max="5384" width="14.42578125" customWidth="1"/>
    <col min="5385" max="5385" width="17.42578125" customWidth="1"/>
    <col min="5386" max="5386" width="18.42578125" customWidth="1"/>
    <col min="5387" max="5387" width="14.42578125" customWidth="1"/>
    <col min="5388" max="5388" width="18.7109375" customWidth="1"/>
    <col min="5628" max="5628" width="5.85546875" customWidth="1"/>
    <col min="5629" max="5629" width="22.5703125" customWidth="1"/>
    <col min="5630" max="5630" width="57" customWidth="1"/>
    <col min="5631" max="5631" width="20.7109375" customWidth="1"/>
    <col min="5632" max="5632" width="25.140625" customWidth="1"/>
    <col min="5633" max="5633" width="20.7109375" customWidth="1"/>
    <col min="5634" max="5634" width="16.7109375" customWidth="1"/>
    <col min="5635" max="5636" width="15.28515625" customWidth="1"/>
    <col min="5637" max="5637" width="23.42578125" customWidth="1"/>
    <col min="5638" max="5638" width="18.28515625" customWidth="1"/>
    <col min="5639" max="5639" width="16.7109375" customWidth="1"/>
    <col min="5640" max="5640" width="14.42578125" customWidth="1"/>
    <col min="5641" max="5641" width="17.42578125" customWidth="1"/>
    <col min="5642" max="5642" width="18.42578125" customWidth="1"/>
    <col min="5643" max="5643" width="14.42578125" customWidth="1"/>
    <col min="5644" max="5644" width="18.7109375" customWidth="1"/>
    <col min="5884" max="5884" width="5.85546875" customWidth="1"/>
    <col min="5885" max="5885" width="22.5703125" customWidth="1"/>
    <col min="5886" max="5886" width="57" customWidth="1"/>
    <col min="5887" max="5887" width="20.7109375" customWidth="1"/>
    <col min="5888" max="5888" width="25.140625" customWidth="1"/>
    <col min="5889" max="5889" width="20.7109375" customWidth="1"/>
    <col min="5890" max="5890" width="16.7109375" customWidth="1"/>
    <col min="5891" max="5892" width="15.28515625" customWidth="1"/>
    <col min="5893" max="5893" width="23.42578125" customWidth="1"/>
    <col min="5894" max="5894" width="18.28515625" customWidth="1"/>
    <col min="5895" max="5895" width="16.7109375" customWidth="1"/>
    <col min="5896" max="5896" width="14.42578125" customWidth="1"/>
    <col min="5897" max="5897" width="17.42578125" customWidth="1"/>
    <col min="5898" max="5898" width="18.42578125" customWidth="1"/>
    <col min="5899" max="5899" width="14.42578125" customWidth="1"/>
    <col min="5900" max="5900" width="18.7109375" customWidth="1"/>
    <col min="6140" max="6140" width="5.85546875" customWidth="1"/>
    <col min="6141" max="6141" width="22.5703125" customWidth="1"/>
    <col min="6142" max="6142" width="57" customWidth="1"/>
    <col min="6143" max="6143" width="20.7109375" customWidth="1"/>
    <col min="6144" max="6144" width="25.140625" customWidth="1"/>
    <col min="6145" max="6145" width="20.7109375" customWidth="1"/>
    <col min="6146" max="6146" width="16.7109375" customWidth="1"/>
    <col min="6147" max="6148" width="15.28515625" customWidth="1"/>
    <col min="6149" max="6149" width="23.42578125" customWidth="1"/>
    <col min="6150" max="6150" width="18.28515625" customWidth="1"/>
    <col min="6151" max="6151" width="16.7109375" customWidth="1"/>
    <col min="6152" max="6152" width="14.42578125" customWidth="1"/>
    <col min="6153" max="6153" width="17.42578125" customWidth="1"/>
    <col min="6154" max="6154" width="18.42578125" customWidth="1"/>
    <col min="6155" max="6155" width="14.42578125" customWidth="1"/>
    <col min="6156" max="6156" width="18.7109375" customWidth="1"/>
    <col min="6396" max="6396" width="5.85546875" customWidth="1"/>
    <col min="6397" max="6397" width="22.5703125" customWidth="1"/>
    <col min="6398" max="6398" width="57" customWidth="1"/>
    <col min="6399" max="6399" width="20.7109375" customWidth="1"/>
    <col min="6400" max="6400" width="25.140625" customWidth="1"/>
    <col min="6401" max="6401" width="20.7109375" customWidth="1"/>
    <col min="6402" max="6402" width="16.7109375" customWidth="1"/>
    <col min="6403" max="6404" width="15.28515625" customWidth="1"/>
    <col min="6405" max="6405" width="23.42578125" customWidth="1"/>
    <col min="6406" max="6406" width="18.28515625" customWidth="1"/>
    <col min="6407" max="6407" width="16.7109375" customWidth="1"/>
    <col min="6408" max="6408" width="14.42578125" customWidth="1"/>
    <col min="6409" max="6409" width="17.42578125" customWidth="1"/>
    <col min="6410" max="6410" width="18.42578125" customWidth="1"/>
    <col min="6411" max="6411" width="14.42578125" customWidth="1"/>
    <col min="6412" max="6412" width="18.7109375" customWidth="1"/>
    <col min="6652" max="6652" width="5.85546875" customWidth="1"/>
    <col min="6653" max="6653" width="22.5703125" customWidth="1"/>
    <col min="6654" max="6654" width="57" customWidth="1"/>
    <col min="6655" max="6655" width="20.7109375" customWidth="1"/>
    <col min="6656" max="6656" width="25.140625" customWidth="1"/>
    <col min="6657" max="6657" width="20.7109375" customWidth="1"/>
    <col min="6658" max="6658" width="16.7109375" customWidth="1"/>
    <col min="6659" max="6660" width="15.28515625" customWidth="1"/>
    <col min="6661" max="6661" width="23.42578125" customWidth="1"/>
    <col min="6662" max="6662" width="18.28515625" customWidth="1"/>
    <col min="6663" max="6663" width="16.7109375" customWidth="1"/>
    <col min="6664" max="6664" width="14.42578125" customWidth="1"/>
    <col min="6665" max="6665" width="17.42578125" customWidth="1"/>
    <col min="6666" max="6666" width="18.42578125" customWidth="1"/>
    <col min="6667" max="6667" width="14.42578125" customWidth="1"/>
    <col min="6668" max="6668" width="18.7109375" customWidth="1"/>
    <col min="6908" max="6908" width="5.85546875" customWidth="1"/>
    <col min="6909" max="6909" width="22.5703125" customWidth="1"/>
    <col min="6910" max="6910" width="57" customWidth="1"/>
    <col min="6911" max="6911" width="20.7109375" customWidth="1"/>
    <col min="6912" max="6912" width="25.140625" customWidth="1"/>
    <col min="6913" max="6913" width="20.7109375" customWidth="1"/>
    <col min="6914" max="6914" width="16.7109375" customWidth="1"/>
    <col min="6915" max="6916" width="15.28515625" customWidth="1"/>
    <col min="6917" max="6917" width="23.42578125" customWidth="1"/>
    <col min="6918" max="6918" width="18.28515625" customWidth="1"/>
    <col min="6919" max="6919" width="16.7109375" customWidth="1"/>
    <col min="6920" max="6920" width="14.42578125" customWidth="1"/>
    <col min="6921" max="6921" width="17.42578125" customWidth="1"/>
    <col min="6922" max="6922" width="18.42578125" customWidth="1"/>
    <col min="6923" max="6923" width="14.42578125" customWidth="1"/>
    <col min="6924" max="6924" width="18.7109375" customWidth="1"/>
    <col min="7164" max="7164" width="5.85546875" customWidth="1"/>
    <col min="7165" max="7165" width="22.5703125" customWidth="1"/>
    <col min="7166" max="7166" width="57" customWidth="1"/>
    <col min="7167" max="7167" width="20.7109375" customWidth="1"/>
    <col min="7168" max="7168" width="25.140625" customWidth="1"/>
    <col min="7169" max="7169" width="20.7109375" customWidth="1"/>
    <col min="7170" max="7170" width="16.7109375" customWidth="1"/>
    <col min="7171" max="7172" width="15.28515625" customWidth="1"/>
    <col min="7173" max="7173" width="23.42578125" customWidth="1"/>
    <col min="7174" max="7174" width="18.28515625" customWidth="1"/>
    <col min="7175" max="7175" width="16.7109375" customWidth="1"/>
    <col min="7176" max="7176" width="14.42578125" customWidth="1"/>
    <col min="7177" max="7177" width="17.42578125" customWidth="1"/>
    <col min="7178" max="7178" width="18.42578125" customWidth="1"/>
    <col min="7179" max="7179" width="14.42578125" customWidth="1"/>
    <col min="7180" max="7180" width="18.7109375" customWidth="1"/>
    <col min="7420" max="7420" width="5.85546875" customWidth="1"/>
    <col min="7421" max="7421" width="22.5703125" customWidth="1"/>
    <col min="7422" max="7422" width="57" customWidth="1"/>
    <col min="7423" max="7423" width="20.7109375" customWidth="1"/>
    <col min="7424" max="7424" width="25.140625" customWidth="1"/>
    <col min="7425" max="7425" width="20.7109375" customWidth="1"/>
    <col min="7426" max="7426" width="16.7109375" customWidth="1"/>
    <col min="7427" max="7428" width="15.28515625" customWidth="1"/>
    <col min="7429" max="7429" width="23.42578125" customWidth="1"/>
    <col min="7430" max="7430" width="18.28515625" customWidth="1"/>
    <col min="7431" max="7431" width="16.7109375" customWidth="1"/>
    <col min="7432" max="7432" width="14.42578125" customWidth="1"/>
    <col min="7433" max="7433" width="17.42578125" customWidth="1"/>
    <col min="7434" max="7434" width="18.42578125" customWidth="1"/>
    <col min="7435" max="7435" width="14.42578125" customWidth="1"/>
    <col min="7436" max="7436" width="18.7109375" customWidth="1"/>
    <col min="7676" max="7676" width="5.85546875" customWidth="1"/>
    <col min="7677" max="7677" width="22.5703125" customWidth="1"/>
    <col min="7678" max="7678" width="57" customWidth="1"/>
    <col min="7679" max="7679" width="20.7109375" customWidth="1"/>
    <col min="7680" max="7680" width="25.140625" customWidth="1"/>
    <col min="7681" max="7681" width="20.7109375" customWidth="1"/>
    <col min="7682" max="7682" width="16.7109375" customWidth="1"/>
    <col min="7683" max="7684" width="15.28515625" customWidth="1"/>
    <col min="7685" max="7685" width="23.42578125" customWidth="1"/>
    <col min="7686" max="7686" width="18.28515625" customWidth="1"/>
    <col min="7687" max="7687" width="16.7109375" customWidth="1"/>
    <col min="7688" max="7688" width="14.42578125" customWidth="1"/>
    <col min="7689" max="7689" width="17.42578125" customWidth="1"/>
    <col min="7690" max="7690" width="18.42578125" customWidth="1"/>
    <col min="7691" max="7691" width="14.42578125" customWidth="1"/>
    <col min="7692" max="7692" width="18.7109375" customWidth="1"/>
    <col min="7932" max="7932" width="5.85546875" customWidth="1"/>
    <col min="7933" max="7933" width="22.5703125" customWidth="1"/>
    <col min="7934" max="7934" width="57" customWidth="1"/>
    <col min="7935" max="7935" width="20.7109375" customWidth="1"/>
    <col min="7936" max="7936" width="25.140625" customWidth="1"/>
    <col min="7937" max="7937" width="20.7109375" customWidth="1"/>
    <col min="7938" max="7938" width="16.7109375" customWidth="1"/>
    <col min="7939" max="7940" width="15.28515625" customWidth="1"/>
    <col min="7941" max="7941" width="23.42578125" customWidth="1"/>
    <col min="7942" max="7942" width="18.28515625" customWidth="1"/>
    <col min="7943" max="7943" width="16.7109375" customWidth="1"/>
    <col min="7944" max="7944" width="14.42578125" customWidth="1"/>
    <col min="7945" max="7945" width="17.42578125" customWidth="1"/>
    <col min="7946" max="7946" width="18.42578125" customWidth="1"/>
    <col min="7947" max="7947" width="14.42578125" customWidth="1"/>
    <col min="7948" max="7948" width="18.7109375" customWidth="1"/>
    <col min="8188" max="8188" width="5.85546875" customWidth="1"/>
    <col min="8189" max="8189" width="22.5703125" customWidth="1"/>
    <col min="8190" max="8190" width="57" customWidth="1"/>
    <col min="8191" max="8191" width="20.7109375" customWidth="1"/>
    <col min="8192" max="8192" width="25.140625" customWidth="1"/>
    <col min="8193" max="8193" width="20.7109375" customWidth="1"/>
    <col min="8194" max="8194" width="16.7109375" customWidth="1"/>
    <col min="8195" max="8196" width="15.28515625" customWidth="1"/>
    <col min="8197" max="8197" width="23.42578125" customWidth="1"/>
    <col min="8198" max="8198" width="18.28515625" customWidth="1"/>
    <col min="8199" max="8199" width="16.7109375" customWidth="1"/>
    <col min="8200" max="8200" width="14.42578125" customWidth="1"/>
    <col min="8201" max="8201" width="17.42578125" customWidth="1"/>
    <col min="8202" max="8202" width="18.42578125" customWidth="1"/>
    <col min="8203" max="8203" width="14.42578125" customWidth="1"/>
    <col min="8204" max="8204" width="18.7109375" customWidth="1"/>
    <col min="8444" max="8444" width="5.85546875" customWidth="1"/>
    <col min="8445" max="8445" width="22.5703125" customWidth="1"/>
    <col min="8446" max="8446" width="57" customWidth="1"/>
    <col min="8447" max="8447" width="20.7109375" customWidth="1"/>
    <col min="8448" max="8448" width="25.140625" customWidth="1"/>
    <col min="8449" max="8449" width="20.7109375" customWidth="1"/>
    <col min="8450" max="8450" width="16.7109375" customWidth="1"/>
    <col min="8451" max="8452" width="15.28515625" customWidth="1"/>
    <col min="8453" max="8453" width="23.42578125" customWidth="1"/>
    <col min="8454" max="8454" width="18.28515625" customWidth="1"/>
    <col min="8455" max="8455" width="16.7109375" customWidth="1"/>
    <col min="8456" max="8456" width="14.42578125" customWidth="1"/>
    <col min="8457" max="8457" width="17.42578125" customWidth="1"/>
    <col min="8458" max="8458" width="18.42578125" customWidth="1"/>
    <col min="8459" max="8459" width="14.42578125" customWidth="1"/>
    <col min="8460" max="8460" width="18.7109375" customWidth="1"/>
    <col min="8700" max="8700" width="5.85546875" customWidth="1"/>
    <col min="8701" max="8701" width="22.5703125" customWidth="1"/>
    <col min="8702" max="8702" width="57" customWidth="1"/>
    <col min="8703" max="8703" width="20.7109375" customWidth="1"/>
    <col min="8704" max="8704" width="25.140625" customWidth="1"/>
    <col min="8705" max="8705" width="20.7109375" customWidth="1"/>
    <col min="8706" max="8706" width="16.7109375" customWidth="1"/>
    <col min="8707" max="8708" width="15.28515625" customWidth="1"/>
    <col min="8709" max="8709" width="23.42578125" customWidth="1"/>
    <col min="8710" max="8710" width="18.28515625" customWidth="1"/>
    <col min="8711" max="8711" width="16.7109375" customWidth="1"/>
    <col min="8712" max="8712" width="14.42578125" customWidth="1"/>
    <col min="8713" max="8713" width="17.42578125" customWidth="1"/>
    <col min="8714" max="8714" width="18.42578125" customWidth="1"/>
    <col min="8715" max="8715" width="14.42578125" customWidth="1"/>
    <col min="8716" max="8716" width="18.7109375" customWidth="1"/>
    <col min="8956" max="8956" width="5.85546875" customWidth="1"/>
    <col min="8957" max="8957" width="22.5703125" customWidth="1"/>
    <col min="8958" max="8958" width="57" customWidth="1"/>
    <col min="8959" max="8959" width="20.7109375" customWidth="1"/>
    <col min="8960" max="8960" width="25.140625" customWidth="1"/>
    <col min="8961" max="8961" width="20.7109375" customWidth="1"/>
    <col min="8962" max="8962" width="16.7109375" customWidth="1"/>
    <col min="8963" max="8964" width="15.28515625" customWidth="1"/>
    <col min="8965" max="8965" width="23.42578125" customWidth="1"/>
    <col min="8966" max="8966" width="18.28515625" customWidth="1"/>
    <col min="8967" max="8967" width="16.7109375" customWidth="1"/>
    <col min="8968" max="8968" width="14.42578125" customWidth="1"/>
    <col min="8969" max="8969" width="17.42578125" customWidth="1"/>
    <col min="8970" max="8970" width="18.42578125" customWidth="1"/>
    <col min="8971" max="8971" width="14.42578125" customWidth="1"/>
    <col min="8972" max="8972" width="18.7109375" customWidth="1"/>
    <col min="9212" max="9212" width="5.85546875" customWidth="1"/>
    <col min="9213" max="9213" width="22.5703125" customWidth="1"/>
    <col min="9214" max="9214" width="57" customWidth="1"/>
    <col min="9215" max="9215" width="20.7109375" customWidth="1"/>
    <col min="9216" max="9216" width="25.140625" customWidth="1"/>
    <col min="9217" max="9217" width="20.7109375" customWidth="1"/>
    <col min="9218" max="9218" width="16.7109375" customWidth="1"/>
    <col min="9219" max="9220" width="15.28515625" customWidth="1"/>
    <col min="9221" max="9221" width="23.42578125" customWidth="1"/>
    <col min="9222" max="9222" width="18.28515625" customWidth="1"/>
    <col min="9223" max="9223" width="16.7109375" customWidth="1"/>
    <col min="9224" max="9224" width="14.42578125" customWidth="1"/>
    <col min="9225" max="9225" width="17.42578125" customWidth="1"/>
    <col min="9226" max="9226" width="18.42578125" customWidth="1"/>
    <col min="9227" max="9227" width="14.42578125" customWidth="1"/>
    <col min="9228" max="9228" width="18.7109375" customWidth="1"/>
    <col min="9468" max="9468" width="5.85546875" customWidth="1"/>
    <col min="9469" max="9469" width="22.5703125" customWidth="1"/>
    <col min="9470" max="9470" width="57" customWidth="1"/>
    <col min="9471" max="9471" width="20.7109375" customWidth="1"/>
    <col min="9472" max="9472" width="25.140625" customWidth="1"/>
    <col min="9473" max="9473" width="20.7109375" customWidth="1"/>
    <col min="9474" max="9474" width="16.7109375" customWidth="1"/>
    <col min="9475" max="9476" width="15.28515625" customWidth="1"/>
    <col min="9477" max="9477" width="23.42578125" customWidth="1"/>
    <col min="9478" max="9478" width="18.28515625" customWidth="1"/>
    <col min="9479" max="9479" width="16.7109375" customWidth="1"/>
    <col min="9480" max="9480" width="14.42578125" customWidth="1"/>
    <col min="9481" max="9481" width="17.42578125" customWidth="1"/>
    <col min="9482" max="9482" width="18.42578125" customWidth="1"/>
    <col min="9483" max="9483" width="14.42578125" customWidth="1"/>
    <col min="9484" max="9484" width="18.7109375" customWidth="1"/>
    <col min="9724" max="9724" width="5.85546875" customWidth="1"/>
    <col min="9725" max="9725" width="22.5703125" customWidth="1"/>
    <col min="9726" max="9726" width="57" customWidth="1"/>
    <col min="9727" max="9727" width="20.7109375" customWidth="1"/>
    <col min="9728" max="9728" width="25.140625" customWidth="1"/>
    <col min="9729" max="9729" width="20.7109375" customWidth="1"/>
    <col min="9730" max="9730" width="16.7109375" customWidth="1"/>
    <col min="9731" max="9732" width="15.28515625" customWidth="1"/>
    <col min="9733" max="9733" width="23.42578125" customWidth="1"/>
    <col min="9734" max="9734" width="18.28515625" customWidth="1"/>
    <col min="9735" max="9735" width="16.7109375" customWidth="1"/>
    <col min="9736" max="9736" width="14.42578125" customWidth="1"/>
    <col min="9737" max="9737" width="17.42578125" customWidth="1"/>
    <col min="9738" max="9738" width="18.42578125" customWidth="1"/>
    <col min="9739" max="9739" width="14.42578125" customWidth="1"/>
    <col min="9740" max="9740" width="18.7109375" customWidth="1"/>
    <col min="9980" max="9980" width="5.85546875" customWidth="1"/>
    <col min="9981" max="9981" width="22.5703125" customWidth="1"/>
    <col min="9982" max="9982" width="57" customWidth="1"/>
    <col min="9983" max="9983" width="20.7109375" customWidth="1"/>
    <col min="9984" max="9984" width="25.140625" customWidth="1"/>
    <col min="9985" max="9985" width="20.7109375" customWidth="1"/>
    <col min="9986" max="9986" width="16.7109375" customWidth="1"/>
    <col min="9987" max="9988" width="15.28515625" customWidth="1"/>
    <col min="9989" max="9989" width="23.42578125" customWidth="1"/>
    <col min="9990" max="9990" width="18.28515625" customWidth="1"/>
    <col min="9991" max="9991" width="16.7109375" customWidth="1"/>
    <col min="9992" max="9992" width="14.42578125" customWidth="1"/>
    <col min="9993" max="9993" width="17.42578125" customWidth="1"/>
    <col min="9994" max="9994" width="18.42578125" customWidth="1"/>
    <col min="9995" max="9995" width="14.42578125" customWidth="1"/>
    <col min="9996" max="9996" width="18.7109375" customWidth="1"/>
    <col min="10236" max="10236" width="5.85546875" customWidth="1"/>
    <col min="10237" max="10237" width="22.5703125" customWidth="1"/>
    <col min="10238" max="10238" width="57" customWidth="1"/>
    <col min="10239" max="10239" width="20.7109375" customWidth="1"/>
    <col min="10240" max="10240" width="25.140625" customWidth="1"/>
    <col min="10241" max="10241" width="20.7109375" customWidth="1"/>
    <col min="10242" max="10242" width="16.7109375" customWidth="1"/>
    <col min="10243" max="10244" width="15.28515625" customWidth="1"/>
    <col min="10245" max="10245" width="23.42578125" customWidth="1"/>
    <col min="10246" max="10246" width="18.28515625" customWidth="1"/>
    <col min="10247" max="10247" width="16.7109375" customWidth="1"/>
    <col min="10248" max="10248" width="14.42578125" customWidth="1"/>
    <col min="10249" max="10249" width="17.42578125" customWidth="1"/>
    <col min="10250" max="10250" width="18.42578125" customWidth="1"/>
    <col min="10251" max="10251" width="14.42578125" customWidth="1"/>
    <col min="10252" max="10252" width="18.7109375" customWidth="1"/>
    <col min="10492" max="10492" width="5.85546875" customWidth="1"/>
    <col min="10493" max="10493" width="22.5703125" customWidth="1"/>
    <col min="10494" max="10494" width="57" customWidth="1"/>
    <col min="10495" max="10495" width="20.7109375" customWidth="1"/>
    <col min="10496" max="10496" width="25.140625" customWidth="1"/>
    <col min="10497" max="10497" width="20.7109375" customWidth="1"/>
    <col min="10498" max="10498" width="16.7109375" customWidth="1"/>
    <col min="10499" max="10500" width="15.28515625" customWidth="1"/>
    <col min="10501" max="10501" width="23.42578125" customWidth="1"/>
    <col min="10502" max="10502" width="18.28515625" customWidth="1"/>
    <col min="10503" max="10503" width="16.7109375" customWidth="1"/>
    <col min="10504" max="10504" width="14.42578125" customWidth="1"/>
    <col min="10505" max="10505" width="17.42578125" customWidth="1"/>
    <col min="10506" max="10506" width="18.42578125" customWidth="1"/>
    <col min="10507" max="10507" width="14.42578125" customWidth="1"/>
    <col min="10508" max="10508" width="18.7109375" customWidth="1"/>
    <col min="10748" max="10748" width="5.85546875" customWidth="1"/>
    <col min="10749" max="10749" width="22.5703125" customWidth="1"/>
    <col min="10750" max="10750" width="57" customWidth="1"/>
    <col min="10751" max="10751" width="20.7109375" customWidth="1"/>
    <col min="10752" max="10752" width="25.140625" customWidth="1"/>
    <col min="10753" max="10753" width="20.7109375" customWidth="1"/>
    <col min="10754" max="10754" width="16.7109375" customWidth="1"/>
    <col min="10755" max="10756" width="15.28515625" customWidth="1"/>
    <col min="10757" max="10757" width="23.42578125" customWidth="1"/>
    <col min="10758" max="10758" width="18.28515625" customWidth="1"/>
    <col min="10759" max="10759" width="16.7109375" customWidth="1"/>
    <col min="10760" max="10760" width="14.42578125" customWidth="1"/>
    <col min="10761" max="10761" width="17.42578125" customWidth="1"/>
    <col min="10762" max="10762" width="18.42578125" customWidth="1"/>
    <col min="10763" max="10763" width="14.42578125" customWidth="1"/>
    <col min="10764" max="10764" width="18.7109375" customWidth="1"/>
    <col min="11004" max="11004" width="5.85546875" customWidth="1"/>
    <col min="11005" max="11005" width="22.5703125" customWidth="1"/>
    <col min="11006" max="11006" width="57" customWidth="1"/>
    <col min="11007" max="11007" width="20.7109375" customWidth="1"/>
    <col min="11008" max="11008" width="25.140625" customWidth="1"/>
    <col min="11009" max="11009" width="20.7109375" customWidth="1"/>
    <col min="11010" max="11010" width="16.7109375" customWidth="1"/>
    <col min="11011" max="11012" width="15.28515625" customWidth="1"/>
    <col min="11013" max="11013" width="23.42578125" customWidth="1"/>
    <col min="11014" max="11014" width="18.28515625" customWidth="1"/>
    <col min="11015" max="11015" width="16.7109375" customWidth="1"/>
    <col min="11016" max="11016" width="14.42578125" customWidth="1"/>
    <col min="11017" max="11017" width="17.42578125" customWidth="1"/>
    <col min="11018" max="11018" width="18.42578125" customWidth="1"/>
    <col min="11019" max="11019" width="14.42578125" customWidth="1"/>
    <col min="11020" max="11020" width="18.7109375" customWidth="1"/>
    <col min="11260" max="11260" width="5.85546875" customWidth="1"/>
    <col min="11261" max="11261" width="22.5703125" customWidth="1"/>
    <col min="11262" max="11262" width="57" customWidth="1"/>
    <col min="11263" max="11263" width="20.7109375" customWidth="1"/>
    <col min="11264" max="11264" width="25.140625" customWidth="1"/>
    <col min="11265" max="11265" width="20.7109375" customWidth="1"/>
    <col min="11266" max="11266" width="16.7109375" customWidth="1"/>
    <col min="11267" max="11268" width="15.28515625" customWidth="1"/>
    <col min="11269" max="11269" width="23.42578125" customWidth="1"/>
    <col min="11270" max="11270" width="18.28515625" customWidth="1"/>
    <col min="11271" max="11271" width="16.7109375" customWidth="1"/>
    <col min="11272" max="11272" width="14.42578125" customWidth="1"/>
    <col min="11273" max="11273" width="17.42578125" customWidth="1"/>
    <col min="11274" max="11274" width="18.42578125" customWidth="1"/>
    <col min="11275" max="11275" width="14.42578125" customWidth="1"/>
    <col min="11276" max="11276" width="18.7109375" customWidth="1"/>
    <col min="11516" max="11516" width="5.85546875" customWidth="1"/>
    <col min="11517" max="11517" width="22.5703125" customWidth="1"/>
    <col min="11518" max="11518" width="57" customWidth="1"/>
    <col min="11519" max="11519" width="20.7109375" customWidth="1"/>
    <col min="11520" max="11520" width="25.140625" customWidth="1"/>
    <col min="11521" max="11521" width="20.7109375" customWidth="1"/>
    <col min="11522" max="11522" width="16.7109375" customWidth="1"/>
    <col min="11523" max="11524" width="15.28515625" customWidth="1"/>
    <col min="11525" max="11525" width="23.42578125" customWidth="1"/>
    <col min="11526" max="11526" width="18.28515625" customWidth="1"/>
    <col min="11527" max="11527" width="16.7109375" customWidth="1"/>
    <col min="11528" max="11528" width="14.42578125" customWidth="1"/>
    <col min="11529" max="11529" width="17.42578125" customWidth="1"/>
    <col min="11530" max="11530" width="18.42578125" customWidth="1"/>
    <col min="11531" max="11531" width="14.42578125" customWidth="1"/>
    <col min="11532" max="11532" width="18.7109375" customWidth="1"/>
    <col min="11772" max="11772" width="5.85546875" customWidth="1"/>
    <col min="11773" max="11773" width="22.5703125" customWidth="1"/>
    <col min="11774" max="11774" width="57" customWidth="1"/>
    <col min="11775" max="11775" width="20.7109375" customWidth="1"/>
    <col min="11776" max="11776" width="25.140625" customWidth="1"/>
    <col min="11777" max="11777" width="20.7109375" customWidth="1"/>
    <col min="11778" max="11778" width="16.7109375" customWidth="1"/>
    <col min="11779" max="11780" width="15.28515625" customWidth="1"/>
    <col min="11781" max="11781" width="23.42578125" customWidth="1"/>
    <col min="11782" max="11782" width="18.28515625" customWidth="1"/>
    <col min="11783" max="11783" width="16.7109375" customWidth="1"/>
    <col min="11784" max="11784" width="14.42578125" customWidth="1"/>
    <col min="11785" max="11785" width="17.42578125" customWidth="1"/>
    <col min="11786" max="11786" width="18.42578125" customWidth="1"/>
    <col min="11787" max="11787" width="14.42578125" customWidth="1"/>
    <col min="11788" max="11788" width="18.7109375" customWidth="1"/>
    <col min="12028" max="12028" width="5.85546875" customWidth="1"/>
    <col min="12029" max="12029" width="22.5703125" customWidth="1"/>
    <col min="12030" max="12030" width="57" customWidth="1"/>
    <col min="12031" max="12031" width="20.7109375" customWidth="1"/>
    <col min="12032" max="12032" width="25.140625" customWidth="1"/>
    <col min="12033" max="12033" width="20.7109375" customWidth="1"/>
    <col min="12034" max="12034" width="16.7109375" customWidth="1"/>
    <col min="12035" max="12036" width="15.28515625" customWidth="1"/>
    <col min="12037" max="12037" width="23.42578125" customWidth="1"/>
    <col min="12038" max="12038" width="18.28515625" customWidth="1"/>
    <col min="12039" max="12039" width="16.7109375" customWidth="1"/>
    <col min="12040" max="12040" width="14.42578125" customWidth="1"/>
    <col min="12041" max="12041" width="17.42578125" customWidth="1"/>
    <col min="12042" max="12042" width="18.42578125" customWidth="1"/>
    <col min="12043" max="12043" width="14.42578125" customWidth="1"/>
    <col min="12044" max="12044" width="18.7109375" customWidth="1"/>
    <col min="12284" max="12284" width="5.85546875" customWidth="1"/>
    <col min="12285" max="12285" width="22.5703125" customWidth="1"/>
    <col min="12286" max="12286" width="57" customWidth="1"/>
    <col min="12287" max="12287" width="20.7109375" customWidth="1"/>
    <col min="12288" max="12288" width="25.140625" customWidth="1"/>
    <col min="12289" max="12289" width="20.7109375" customWidth="1"/>
    <col min="12290" max="12290" width="16.7109375" customWidth="1"/>
    <col min="12291" max="12292" width="15.28515625" customWidth="1"/>
    <col min="12293" max="12293" width="23.42578125" customWidth="1"/>
    <col min="12294" max="12294" width="18.28515625" customWidth="1"/>
    <col min="12295" max="12295" width="16.7109375" customWidth="1"/>
    <col min="12296" max="12296" width="14.42578125" customWidth="1"/>
    <col min="12297" max="12297" width="17.42578125" customWidth="1"/>
    <col min="12298" max="12298" width="18.42578125" customWidth="1"/>
    <col min="12299" max="12299" width="14.42578125" customWidth="1"/>
    <col min="12300" max="12300" width="18.7109375" customWidth="1"/>
    <col min="12540" max="12540" width="5.85546875" customWidth="1"/>
    <col min="12541" max="12541" width="22.5703125" customWidth="1"/>
    <col min="12542" max="12542" width="57" customWidth="1"/>
    <col min="12543" max="12543" width="20.7109375" customWidth="1"/>
    <col min="12544" max="12544" width="25.140625" customWidth="1"/>
    <col min="12545" max="12545" width="20.7109375" customWidth="1"/>
    <col min="12546" max="12546" width="16.7109375" customWidth="1"/>
    <col min="12547" max="12548" width="15.28515625" customWidth="1"/>
    <col min="12549" max="12549" width="23.42578125" customWidth="1"/>
    <col min="12550" max="12550" width="18.28515625" customWidth="1"/>
    <col min="12551" max="12551" width="16.7109375" customWidth="1"/>
    <col min="12552" max="12552" width="14.42578125" customWidth="1"/>
    <col min="12553" max="12553" width="17.42578125" customWidth="1"/>
    <col min="12554" max="12554" width="18.42578125" customWidth="1"/>
    <col min="12555" max="12555" width="14.42578125" customWidth="1"/>
    <col min="12556" max="12556" width="18.7109375" customWidth="1"/>
    <col min="12796" max="12796" width="5.85546875" customWidth="1"/>
    <col min="12797" max="12797" width="22.5703125" customWidth="1"/>
    <col min="12798" max="12798" width="57" customWidth="1"/>
    <col min="12799" max="12799" width="20.7109375" customWidth="1"/>
    <col min="12800" max="12800" width="25.140625" customWidth="1"/>
    <col min="12801" max="12801" width="20.7109375" customWidth="1"/>
    <col min="12802" max="12802" width="16.7109375" customWidth="1"/>
    <col min="12803" max="12804" width="15.28515625" customWidth="1"/>
    <col min="12805" max="12805" width="23.42578125" customWidth="1"/>
    <col min="12806" max="12806" width="18.28515625" customWidth="1"/>
    <col min="12807" max="12807" width="16.7109375" customWidth="1"/>
    <col min="12808" max="12808" width="14.42578125" customWidth="1"/>
    <col min="12809" max="12809" width="17.42578125" customWidth="1"/>
    <col min="12810" max="12810" width="18.42578125" customWidth="1"/>
    <col min="12811" max="12811" width="14.42578125" customWidth="1"/>
    <col min="12812" max="12812" width="18.7109375" customWidth="1"/>
    <col min="13052" max="13052" width="5.85546875" customWidth="1"/>
    <col min="13053" max="13053" width="22.5703125" customWidth="1"/>
    <col min="13054" max="13054" width="57" customWidth="1"/>
    <col min="13055" max="13055" width="20.7109375" customWidth="1"/>
    <col min="13056" max="13056" width="25.140625" customWidth="1"/>
    <col min="13057" max="13057" width="20.7109375" customWidth="1"/>
    <col min="13058" max="13058" width="16.7109375" customWidth="1"/>
    <col min="13059" max="13060" width="15.28515625" customWidth="1"/>
    <col min="13061" max="13061" width="23.42578125" customWidth="1"/>
    <col min="13062" max="13062" width="18.28515625" customWidth="1"/>
    <col min="13063" max="13063" width="16.7109375" customWidth="1"/>
    <col min="13064" max="13064" width="14.42578125" customWidth="1"/>
    <col min="13065" max="13065" width="17.42578125" customWidth="1"/>
    <col min="13066" max="13066" width="18.42578125" customWidth="1"/>
    <col min="13067" max="13067" width="14.42578125" customWidth="1"/>
    <col min="13068" max="13068" width="18.7109375" customWidth="1"/>
    <col min="13308" max="13308" width="5.85546875" customWidth="1"/>
    <col min="13309" max="13309" width="22.5703125" customWidth="1"/>
    <col min="13310" max="13310" width="57" customWidth="1"/>
    <col min="13311" max="13311" width="20.7109375" customWidth="1"/>
    <col min="13312" max="13312" width="25.140625" customWidth="1"/>
    <col min="13313" max="13313" width="20.7109375" customWidth="1"/>
    <col min="13314" max="13314" width="16.7109375" customWidth="1"/>
    <col min="13315" max="13316" width="15.28515625" customWidth="1"/>
    <col min="13317" max="13317" width="23.42578125" customWidth="1"/>
    <col min="13318" max="13318" width="18.28515625" customWidth="1"/>
    <col min="13319" max="13319" width="16.7109375" customWidth="1"/>
    <col min="13320" max="13320" width="14.42578125" customWidth="1"/>
    <col min="13321" max="13321" width="17.42578125" customWidth="1"/>
    <col min="13322" max="13322" width="18.42578125" customWidth="1"/>
    <col min="13323" max="13323" width="14.42578125" customWidth="1"/>
    <col min="13324" max="13324" width="18.7109375" customWidth="1"/>
    <col min="13564" max="13564" width="5.85546875" customWidth="1"/>
    <col min="13565" max="13565" width="22.5703125" customWidth="1"/>
    <col min="13566" max="13566" width="57" customWidth="1"/>
    <col min="13567" max="13567" width="20.7109375" customWidth="1"/>
    <col min="13568" max="13568" width="25.140625" customWidth="1"/>
    <col min="13569" max="13569" width="20.7109375" customWidth="1"/>
    <col min="13570" max="13570" width="16.7109375" customWidth="1"/>
    <col min="13571" max="13572" width="15.28515625" customWidth="1"/>
    <col min="13573" max="13573" width="23.42578125" customWidth="1"/>
    <col min="13574" max="13574" width="18.28515625" customWidth="1"/>
    <col min="13575" max="13575" width="16.7109375" customWidth="1"/>
    <col min="13576" max="13576" width="14.42578125" customWidth="1"/>
    <col min="13577" max="13577" width="17.42578125" customWidth="1"/>
    <col min="13578" max="13578" width="18.42578125" customWidth="1"/>
    <col min="13579" max="13579" width="14.42578125" customWidth="1"/>
    <col min="13580" max="13580" width="18.7109375" customWidth="1"/>
    <col min="13820" max="13820" width="5.85546875" customWidth="1"/>
    <col min="13821" max="13821" width="22.5703125" customWidth="1"/>
    <col min="13822" max="13822" width="57" customWidth="1"/>
    <col min="13823" max="13823" width="20.7109375" customWidth="1"/>
    <col min="13824" max="13824" width="25.140625" customWidth="1"/>
    <col min="13825" max="13825" width="20.7109375" customWidth="1"/>
    <col min="13826" max="13826" width="16.7109375" customWidth="1"/>
    <col min="13827" max="13828" width="15.28515625" customWidth="1"/>
    <col min="13829" max="13829" width="23.42578125" customWidth="1"/>
    <col min="13830" max="13830" width="18.28515625" customWidth="1"/>
    <col min="13831" max="13831" width="16.7109375" customWidth="1"/>
    <col min="13832" max="13832" width="14.42578125" customWidth="1"/>
    <col min="13833" max="13833" width="17.42578125" customWidth="1"/>
    <col min="13834" max="13834" width="18.42578125" customWidth="1"/>
    <col min="13835" max="13835" width="14.42578125" customWidth="1"/>
    <col min="13836" max="13836" width="18.7109375" customWidth="1"/>
    <col min="14076" max="14076" width="5.85546875" customWidth="1"/>
    <col min="14077" max="14077" width="22.5703125" customWidth="1"/>
    <col min="14078" max="14078" width="57" customWidth="1"/>
    <col min="14079" max="14079" width="20.7109375" customWidth="1"/>
    <col min="14080" max="14080" width="25.140625" customWidth="1"/>
    <col min="14081" max="14081" width="20.7109375" customWidth="1"/>
    <col min="14082" max="14082" width="16.7109375" customWidth="1"/>
    <col min="14083" max="14084" width="15.28515625" customWidth="1"/>
    <col min="14085" max="14085" width="23.42578125" customWidth="1"/>
    <col min="14086" max="14086" width="18.28515625" customWidth="1"/>
    <col min="14087" max="14087" width="16.7109375" customWidth="1"/>
    <col min="14088" max="14088" width="14.42578125" customWidth="1"/>
    <col min="14089" max="14089" width="17.42578125" customWidth="1"/>
    <col min="14090" max="14090" width="18.42578125" customWidth="1"/>
    <col min="14091" max="14091" width="14.42578125" customWidth="1"/>
    <col min="14092" max="14092" width="18.7109375" customWidth="1"/>
    <col min="14332" max="14332" width="5.85546875" customWidth="1"/>
    <col min="14333" max="14333" width="22.5703125" customWidth="1"/>
    <col min="14334" max="14334" width="57" customWidth="1"/>
    <col min="14335" max="14335" width="20.7109375" customWidth="1"/>
    <col min="14336" max="14336" width="25.140625" customWidth="1"/>
    <col min="14337" max="14337" width="20.7109375" customWidth="1"/>
    <col min="14338" max="14338" width="16.7109375" customWidth="1"/>
    <col min="14339" max="14340" width="15.28515625" customWidth="1"/>
    <col min="14341" max="14341" width="23.42578125" customWidth="1"/>
    <col min="14342" max="14342" width="18.28515625" customWidth="1"/>
    <col min="14343" max="14343" width="16.7109375" customWidth="1"/>
    <col min="14344" max="14344" width="14.42578125" customWidth="1"/>
    <col min="14345" max="14345" width="17.42578125" customWidth="1"/>
    <col min="14346" max="14346" width="18.42578125" customWidth="1"/>
    <col min="14347" max="14347" width="14.42578125" customWidth="1"/>
    <col min="14348" max="14348" width="18.7109375" customWidth="1"/>
    <col min="14588" max="14588" width="5.85546875" customWidth="1"/>
    <col min="14589" max="14589" width="22.5703125" customWidth="1"/>
    <col min="14590" max="14590" width="57" customWidth="1"/>
    <col min="14591" max="14591" width="20.7109375" customWidth="1"/>
    <col min="14592" max="14592" width="25.140625" customWidth="1"/>
    <col min="14593" max="14593" width="20.7109375" customWidth="1"/>
    <col min="14594" max="14594" width="16.7109375" customWidth="1"/>
    <col min="14595" max="14596" width="15.28515625" customWidth="1"/>
    <col min="14597" max="14597" width="23.42578125" customWidth="1"/>
    <col min="14598" max="14598" width="18.28515625" customWidth="1"/>
    <col min="14599" max="14599" width="16.7109375" customWidth="1"/>
    <col min="14600" max="14600" width="14.42578125" customWidth="1"/>
    <col min="14601" max="14601" width="17.42578125" customWidth="1"/>
    <col min="14602" max="14602" width="18.42578125" customWidth="1"/>
    <col min="14603" max="14603" width="14.42578125" customWidth="1"/>
    <col min="14604" max="14604" width="18.7109375" customWidth="1"/>
    <col min="14844" max="14844" width="5.85546875" customWidth="1"/>
    <col min="14845" max="14845" width="22.5703125" customWidth="1"/>
    <col min="14846" max="14846" width="57" customWidth="1"/>
    <col min="14847" max="14847" width="20.7109375" customWidth="1"/>
    <col min="14848" max="14848" width="25.140625" customWidth="1"/>
    <col min="14849" max="14849" width="20.7109375" customWidth="1"/>
    <col min="14850" max="14850" width="16.7109375" customWidth="1"/>
    <col min="14851" max="14852" width="15.28515625" customWidth="1"/>
    <col min="14853" max="14853" width="23.42578125" customWidth="1"/>
    <col min="14854" max="14854" width="18.28515625" customWidth="1"/>
    <col min="14855" max="14855" width="16.7109375" customWidth="1"/>
    <col min="14856" max="14856" width="14.42578125" customWidth="1"/>
    <col min="14857" max="14857" width="17.42578125" customWidth="1"/>
    <col min="14858" max="14858" width="18.42578125" customWidth="1"/>
    <col min="14859" max="14859" width="14.42578125" customWidth="1"/>
    <col min="14860" max="14860" width="18.7109375" customWidth="1"/>
    <col min="15100" max="15100" width="5.85546875" customWidth="1"/>
    <col min="15101" max="15101" width="22.5703125" customWidth="1"/>
    <col min="15102" max="15102" width="57" customWidth="1"/>
    <col min="15103" max="15103" width="20.7109375" customWidth="1"/>
    <col min="15104" max="15104" width="25.140625" customWidth="1"/>
    <col min="15105" max="15105" width="20.7109375" customWidth="1"/>
    <col min="15106" max="15106" width="16.7109375" customWidth="1"/>
    <col min="15107" max="15108" width="15.28515625" customWidth="1"/>
    <col min="15109" max="15109" width="23.42578125" customWidth="1"/>
    <col min="15110" max="15110" width="18.28515625" customWidth="1"/>
    <col min="15111" max="15111" width="16.7109375" customWidth="1"/>
    <col min="15112" max="15112" width="14.42578125" customWidth="1"/>
    <col min="15113" max="15113" width="17.42578125" customWidth="1"/>
    <col min="15114" max="15114" width="18.42578125" customWidth="1"/>
    <col min="15115" max="15115" width="14.42578125" customWidth="1"/>
    <col min="15116" max="15116" width="18.7109375" customWidth="1"/>
    <col min="15356" max="15356" width="5.85546875" customWidth="1"/>
    <col min="15357" max="15357" width="22.5703125" customWidth="1"/>
    <col min="15358" max="15358" width="57" customWidth="1"/>
    <col min="15359" max="15359" width="20.7109375" customWidth="1"/>
    <col min="15360" max="15360" width="25.140625" customWidth="1"/>
    <col min="15361" max="15361" width="20.7109375" customWidth="1"/>
    <col min="15362" max="15362" width="16.7109375" customWidth="1"/>
    <col min="15363" max="15364" width="15.28515625" customWidth="1"/>
    <col min="15365" max="15365" width="23.42578125" customWidth="1"/>
    <col min="15366" max="15366" width="18.28515625" customWidth="1"/>
    <col min="15367" max="15367" width="16.7109375" customWidth="1"/>
    <col min="15368" max="15368" width="14.42578125" customWidth="1"/>
    <col min="15369" max="15369" width="17.42578125" customWidth="1"/>
    <col min="15370" max="15370" width="18.42578125" customWidth="1"/>
    <col min="15371" max="15371" width="14.42578125" customWidth="1"/>
    <col min="15372" max="15372" width="18.7109375" customWidth="1"/>
    <col min="15612" max="15612" width="5.85546875" customWidth="1"/>
    <col min="15613" max="15613" width="22.5703125" customWidth="1"/>
    <col min="15614" max="15614" width="57" customWidth="1"/>
    <col min="15615" max="15615" width="20.7109375" customWidth="1"/>
    <col min="15616" max="15616" width="25.140625" customWidth="1"/>
    <col min="15617" max="15617" width="20.7109375" customWidth="1"/>
    <col min="15618" max="15618" width="16.7109375" customWidth="1"/>
    <col min="15619" max="15620" width="15.28515625" customWidth="1"/>
    <col min="15621" max="15621" width="23.42578125" customWidth="1"/>
    <col min="15622" max="15622" width="18.28515625" customWidth="1"/>
    <col min="15623" max="15623" width="16.7109375" customWidth="1"/>
    <col min="15624" max="15624" width="14.42578125" customWidth="1"/>
    <col min="15625" max="15625" width="17.42578125" customWidth="1"/>
    <col min="15626" max="15626" width="18.42578125" customWidth="1"/>
    <col min="15627" max="15627" width="14.42578125" customWidth="1"/>
    <col min="15628" max="15628" width="18.7109375" customWidth="1"/>
    <col min="15868" max="15868" width="5.85546875" customWidth="1"/>
    <col min="15869" max="15869" width="22.5703125" customWidth="1"/>
    <col min="15870" max="15870" width="57" customWidth="1"/>
    <col min="15871" max="15871" width="20.7109375" customWidth="1"/>
    <col min="15872" max="15872" width="25.140625" customWidth="1"/>
    <col min="15873" max="15873" width="20.7109375" customWidth="1"/>
    <col min="15874" max="15874" width="16.7109375" customWidth="1"/>
    <col min="15875" max="15876" width="15.28515625" customWidth="1"/>
    <col min="15877" max="15877" width="23.42578125" customWidth="1"/>
    <col min="15878" max="15878" width="18.28515625" customWidth="1"/>
    <col min="15879" max="15879" width="16.7109375" customWidth="1"/>
    <col min="15880" max="15880" width="14.42578125" customWidth="1"/>
    <col min="15881" max="15881" width="17.42578125" customWidth="1"/>
    <col min="15882" max="15882" width="18.42578125" customWidth="1"/>
    <col min="15883" max="15883" width="14.42578125" customWidth="1"/>
    <col min="15884" max="15884" width="18.7109375" customWidth="1"/>
    <col min="16124" max="16124" width="5.85546875" customWidth="1"/>
    <col min="16125" max="16125" width="22.5703125" customWidth="1"/>
    <col min="16126" max="16126" width="57" customWidth="1"/>
    <col min="16127" max="16127" width="20.7109375" customWidth="1"/>
    <col min="16128" max="16128" width="25.140625" customWidth="1"/>
    <col min="16129" max="16129" width="20.7109375" customWidth="1"/>
    <col min="16130" max="16130" width="16.7109375" customWidth="1"/>
    <col min="16131" max="16132" width="15.28515625" customWidth="1"/>
    <col min="16133" max="16133" width="23.42578125" customWidth="1"/>
    <col min="16134" max="16134" width="18.28515625" customWidth="1"/>
    <col min="16135" max="16135" width="16.7109375" customWidth="1"/>
    <col min="16136" max="16136" width="14.42578125" customWidth="1"/>
    <col min="16137" max="16137" width="17.42578125" customWidth="1"/>
    <col min="16138" max="16138" width="18.42578125" customWidth="1"/>
    <col min="16139" max="16139" width="14.42578125" customWidth="1"/>
    <col min="16140" max="16140" width="18.7109375" customWidth="1"/>
  </cols>
  <sheetData>
    <row r="1" spans="2:13" s="3" customFormat="1" ht="45" customHeight="1" x14ac:dyDescent="0.25">
      <c r="B1" s="2"/>
      <c r="C1" s="29" t="s">
        <v>0</v>
      </c>
      <c r="D1" s="29"/>
      <c r="E1" s="29"/>
      <c r="F1" s="29"/>
      <c r="G1" s="29"/>
      <c r="H1" s="29"/>
      <c r="I1" s="29"/>
      <c r="J1" s="29"/>
      <c r="K1" s="29"/>
      <c r="L1" s="29"/>
      <c r="M1" s="29"/>
    </row>
    <row r="2" spans="2:13" s="5" customFormat="1" ht="39.75" customHeight="1" x14ac:dyDescent="0.25">
      <c r="B2" s="4"/>
      <c r="C2" s="30" t="s">
        <v>1</v>
      </c>
      <c r="D2" s="30"/>
      <c r="E2" s="30"/>
      <c r="F2" s="30"/>
      <c r="G2" s="30"/>
      <c r="H2" s="30"/>
      <c r="I2" s="30"/>
      <c r="J2" s="30"/>
      <c r="K2" s="30"/>
      <c r="L2" s="30"/>
      <c r="M2" s="30"/>
    </row>
    <row r="3" spans="2:13" s="5" customFormat="1" ht="32.25" customHeight="1" x14ac:dyDescent="0.25">
      <c r="B3" s="4"/>
      <c r="C3" s="30" t="s">
        <v>16</v>
      </c>
      <c r="D3" s="30"/>
      <c r="E3" s="30"/>
      <c r="F3" s="30"/>
      <c r="G3" s="30"/>
      <c r="H3" s="30"/>
      <c r="I3" s="30"/>
      <c r="J3" s="30"/>
      <c r="K3" s="30"/>
      <c r="L3" s="30"/>
      <c r="M3" s="30"/>
    </row>
    <row r="4" spans="2:13" ht="18.75" thickBot="1" x14ac:dyDescent="0.3">
      <c r="B4" s="6"/>
      <c r="C4" s="6"/>
      <c r="D4" s="6"/>
      <c r="E4" s="6"/>
      <c r="F4" s="7" t="s">
        <v>2</v>
      </c>
      <c r="G4" s="8" t="s">
        <v>3</v>
      </c>
      <c r="H4" s="8"/>
      <c r="I4" s="6"/>
      <c r="J4" s="6"/>
      <c r="K4" s="6"/>
      <c r="L4" s="15" t="s">
        <v>287</v>
      </c>
      <c r="M4" s="9"/>
    </row>
    <row r="5" spans="2:13" ht="98.25" customHeight="1" thickTop="1" x14ac:dyDescent="0.25">
      <c r="B5" s="10" t="s">
        <v>4</v>
      </c>
      <c r="C5" s="11" t="s">
        <v>14</v>
      </c>
      <c r="D5" s="11" t="s">
        <v>5</v>
      </c>
      <c r="E5" s="11" t="s">
        <v>6</v>
      </c>
      <c r="F5" s="11" t="s">
        <v>7</v>
      </c>
      <c r="G5" s="11" t="s">
        <v>8</v>
      </c>
      <c r="H5" s="11" t="s">
        <v>15</v>
      </c>
      <c r="I5" s="11" t="s">
        <v>9</v>
      </c>
      <c r="J5" s="11" t="s">
        <v>10</v>
      </c>
      <c r="K5" s="11" t="s">
        <v>11</v>
      </c>
      <c r="L5" s="11" t="s">
        <v>12</v>
      </c>
      <c r="M5" s="12" t="s">
        <v>13</v>
      </c>
    </row>
    <row r="6" spans="2:13" ht="45" customHeight="1" x14ac:dyDescent="0.25">
      <c r="B6" s="16" t="s">
        <v>17</v>
      </c>
      <c r="C6" s="16" t="s">
        <v>18</v>
      </c>
      <c r="D6" s="16" t="s">
        <v>19</v>
      </c>
      <c r="E6" s="17" t="s">
        <v>41</v>
      </c>
      <c r="F6" s="22">
        <v>9142531.1300000008</v>
      </c>
      <c r="G6" s="31">
        <v>9141847.3499999996</v>
      </c>
      <c r="H6" s="32">
        <v>1</v>
      </c>
      <c r="I6" s="33" t="s">
        <v>46</v>
      </c>
      <c r="J6" s="33" t="s">
        <v>46</v>
      </c>
      <c r="K6" s="33" t="s">
        <v>46</v>
      </c>
      <c r="L6" s="34">
        <v>50000</v>
      </c>
      <c r="M6" s="34" t="s">
        <v>47</v>
      </c>
    </row>
    <row r="7" spans="2:13" ht="45" customHeight="1" x14ac:dyDescent="0.25">
      <c r="B7" s="16" t="s">
        <v>20</v>
      </c>
      <c r="C7" s="16" t="s">
        <v>21</v>
      </c>
      <c r="D7" s="16" t="s">
        <v>22</v>
      </c>
      <c r="E7" s="17" t="s">
        <v>42</v>
      </c>
      <c r="F7" s="22">
        <v>501212.22</v>
      </c>
      <c r="G7" s="27">
        <v>306628.78999999998</v>
      </c>
      <c r="H7" s="32">
        <v>1</v>
      </c>
      <c r="I7" s="33" t="s">
        <v>46</v>
      </c>
      <c r="J7" s="33" t="s">
        <v>46</v>
      </c>
      <c r="K7" s="33" t="s">
        <v>46</v>
      </c>
      <c r="L7" s="34">
        <v>100</v>
      </c>
      <c r="M7" s="35" t="s">
        <v>48</v>
      </c>
    </row>
    <row r="8" spans="2:13" ht="45" customHeight="1" x14ac:dyDescent="0.25">
      <c r="B8" s="16" t="s">
        <v>23</v>
      </c>
      <c r="C8" s="23" t="s">
        <v>24</v>
      </c>
      <c r="D8" s="16" t="s">
        <v>25</v>
      </c>
      <c r="E8" s="17" t="s">
        <v>41</v>
      </c>
      <c r="F8" s="22">
        <v>10222975.970000001</v>
      </c>
      <c r="G8" s="21">
        <v>10221788.804</v>
      </c>
      <c r="H8" s="32">
        <v>1</v>
      </c>
      <c r="I8" s="33" t="s">
        <v>46</v>
      </c>
      <c r="J8" s="33" t="s">
        <v>46</v>
      </c>
      <c r="K8" s="33" t="s">
        <v>46</v>
      </c>
      <c r="L8" s="34">
        <v>2000</v>
      </c>
      <c r="M8" s="35" t="s">
        <v>48</v>
      </c>
    </row>
    <row r="9" spans="2:13" ht="45" customHeight="1" x14ac:dyDescent="0.25">
      <c r="B9" s="16" t="s">
        <v>118</v>
      </c>
      <c r="C9" s="20" t="s">
        <v>119</v>
      </c>
      <c r="D9" s="16" t="s">
        <v>120</v>
      </c>
      <c r="E9" s="17" t="s">
        <v>45</v>
      </c>
      <c r="F9" s="36">
        <v>853829.6</v>
      </c>
      <c r="G9" s="21">
        <f>736060*1.16</f>
        <v>853829.6</v>
      </c>
      <c r="H9" s="32">
        <v>1</v>
      </c>
      <c r="I9" s="33" t="s">
        <v>46</v>
      </c>
      <c r="J9" s="33" t="s">
        <v>46</v>
      </c>
      <c r="K9" s="33" t="s">
        <v>46</v>
      </c>
      <c r="L9" s="34">
        <v>771500</v>
      </c>
      <c r="M9" s="35" t="s">
        <v>47</v>
      </c>
    </row>
    <row r="10" spans="2:13" ht="45" customHeight="1" x14ac:dyDescent="0.25">
      <c r="B10" s="16" t="s">
        <v>26</v>
      </c>
      <c r="C10" s="16" t="s">
        <v>27</v>
      </c>
      <c r="D10" s="16" t="s">
        <v>28</v>
      </c>
      <c r="E10" s="17" t="s">
        <v>43</v>
      </c>
      <c r="F10" s="22">
        <v>1471227.68</v>
      </c>
      <c r="G10" s="21">
        <v>899601.6</v>
      </c>
      <c r="H10" s="32">
        <v>1</v>
      </c>
      <c r="I10" s="33" t="s">
        <v>46</v>
      </c>
      <c r="J10" s="33" t="s">
        <v>46</v>
      </c>
      <c r="K10" s="33" t="s">
        <v>46</v>
      </c>
      <c r="L10" s="34">
        <v>120</v>
      </c>
      <c r="M10" s="35" t="s">
        <v>48</v>
      </c>
    </row>
    <row r="11" spans="2:13" ht="45" customHeight="1" x14ac:dyDescent="0.25">
      <c r="B11" s="16" t="s">
        <v>29</v>
      </c>
      <c r="C11" s="16" t="s">
        <v>30</v>
      </c>
      <c r="D11" s="16" t="s">
        <v>31</v>
      </c>
      <c r="E11" s="17" t="s">
        <v>44</v>
      </c>
      <c r="F11" s="22">
        <v>9397651.0500000007</v>
      </c>
      <c r="G11" s="21">
        <v>9397649.6243999992</v>
      </c>
      <c r="H11" s="32">
        <v>1</v>
      </c>
      <c r="I11" s="33" t="s">
        <v>46</v>
      </c>
      <c r="J11" s="33" t="s">
        <v>46</v>
      </c>
      <c r="K11" s="33" t="s">
        <v>46</v>
      </c>
      <c r="L11" s="34">
        <v>85000</v>
      </c>
      <c r="M11" s="35" t="s">
        <v>48</v>
      </c>
    </row>
    <row r="12" spans="2:13" ht="45" customHeight="1" x14ac:dyDescent="0.25">
      <c r="B12" s="16" t="s">
        <v>32</v>
      </c>
      <c r="C12" s="16" t="s">
        <v>33</v>
      </c>
      <c r="D12" s="16" t="s">
        <v>34</v>
      </c>
      <c r="E12" s="17" t="s">
        <v>44</v>
      </c>
      <c r="F12" s="36">
        <v>9397658.9199999999</v>
      </c>
      <c r="G12" s="21">
        <v>9397658.7999999989</v>
      </c>
      <c r="H12" s="32">
        <v>1</v>
      </c>
      <c r="I12" s="33" t="s">
        <v>46</v>
      </c>
      <c r="J12" s="33" t="s">
        <v>46</v>
      </c>
      <c r="K12" s="33" t="s">
        <v>46</v>
      </c>
      <c r="L12" s="34">
        <v>85000</v>
      </c>
      <c r="M12" s="35" t="s">
        <v>48</v>
      </c>
    </row>
    <row r="13" spans="2:13" ht="45" customHeight="1" x14ac:dyDescent="0.25">
      <c r="B13" s="16" t="s">
        <v>35</v>
      </c>
      <c r="C13" s="16" t="s">
        <v>36</v>
      </c>
      <c r="D13" s="16" t="s">
        <v>37</v>
      </c>
      <c r="E13" s="17" t="s">
        <v>45</v>
      </c>
      <c r="F13" s="36">
        <v>2184890.16</v>
      </c>
      <c r="G13" s="21">
        <f>1883526*1.16</f>
        <v>2184890.1599999997</v>
      </c>
      <c r="H13" s="32">
        <v>1</v>
      </c>
      <c r="I13" s="33" t="s">
        <v>46</v>
      </c>
      <c r="J13" s="33" t="s">
        <v>46</v>
      </c>
      <c r="K13" s="33" t="s">
        <v>46</v>
      </c>
      <c r="L13" s="34">
        <v>50000</v>
      </c>
      <c r="M13" s="35" t="s">
        <v>47</v>
      </c>
    </row>
    <row r="14" spans="2:13" ht="45" customHeight="1" x14ac:dyDescent="0.25">
      <c r="B14" s="16" t="s">
        <v>121</v>
      </c>
      <c r="C14" s="20" t="s">
        <v>122</v>
      </c>
      <c r="D14" s="16" t="s">
        <v>123</v>
      </c>
      <c r="E14" s="17" t="s">
        <v>107</v>
      </c>
      <c r="F14" s="36">
        <v>2772194.19</v>
      </c>
      <c r="G14" s="21">
        <f>2357573.75*1.16</f>
        <v>2734785.55</v>
      </c>
      <c r="H14" s="32">
        <v>1</v>
      </c>
      <c r="I14" s="33" t="s">
        <v>46</v>
      </c>
      <c r="J14" s="33" t="s">
        <v>46</v>
      </c>
      <c r="K14" s="33" t="s">
        <v>46</v>
      </c>
      <c r="L14" s="34">
        <v>20000</v>
      </c>
      <c r="M14" s="35" t="s">
        <v>47</v>
      </c>
    </row>
    <row r="15" spans="2:13" ht="45" customHeight="1" x14ac:dyDescent="0.25">
      <c r="B15" s="16" t="s">
        <v>38</v>
      </c>
      <c r="C15" s="23" t="s">
        <v>39</v>
      </c>
      <c r="D15" s="16" t="s">
        <v>40</v>
      </c>
      <c r="E15" s="17" t="s">
        <v>44</v>
      </c>
      <c r="F15" s="22">
        <v>960107.92</v>
      </c>
      <c r="G15" s="21">
        <f>827662.42*1.16</f>
        <v>960088.40720000002</v>
      </c>
      <c r="H15" s="32">
        <v>1</v>
      </c>
      <c r="I15" s="33" t="s">
        <v>46</v>
      </c>
      <c r="J15" s="33" t="s">
        <v>46</v>
      </c>
      <c r="K15" s="33" t="s">
        <v>46</v>
      </c>
      <c r="L15" s="34">
        <v>850</v>
      </c>
      <c r="M15" s="35" t="s">
        <v>48</v>
      </c>
    </row>
    <row r="16" spans="2:13" ht="45" customHeight="1" x14ac:dyDescent="0.25">
      <c r="B16" s="16" t="s">
        <v>109</v>
      </c>
      <c r="C16" s="20" t="s">
        <v>110</v>
      </c>
      <c r="D16" s="16" t="s">
        <v>111</v>
      </c>
      <c r="E16" s="17" t="s">
        <v>45</v>
      </c>
      <c r="F16" s="18">
        <v>1194979.8</v>
      </c>
      <c r="G16" s="21">
        <f>1030155*1.16</f>
        <v>1194979.7999999998</v>
      </c>
      <c r="H16" s="32">
        <v>1</v>
      </c>
      <c r="I16" s="33" t="s">
        <v>46</v>
      </c>
      <c r="J16" s="33" t="s">
        <v>46</v>
      </c>
      <c r="K16" s="33" t="s">
        <v>46</v>
      </c>
      <c r="L16" s="34">
        <v>5500000</v>
      </c>
      <c r="M16" s="35" t="s">
        <v>47</v>
      </c>
    </row>
    <row r="17" spans="2:13" ht="45" customHeight="1" x14ac:dyDescent="0.25">
      <c r="B17" s="16" t="s">
        <v>112</v>
      </c>
      <c r="C17" s="20" t="s">
        <v>113</v>
      </c>
      <c r="D17" s="16" t="s">
        <v>114</v>
      </c>
      <c r="E17" s="17" t="s">
        <v>45</v>
      </c>
      <c r="F17" s="18">
        <v>1157037.17</v>
      </c>
      <c r="G17" s="21">
        <f>997445.84*1.16</f>
        <v>1157037.1743999999</v>
      </c>
      <c r="H17" s="32">
        <v>1</v>
      </c>
      <c r="I17" s="33" t="s">
        <v>46</v>
      </c>
      <c r="J17" s="33" t="s">
        <v>46</v>
      </c>
      <c r="K17" s="33" t="s">
        <v>46</v>
      </c>
      <c r="L17" s="34">
        <v>5500000</v>
      </c>
      <c r="M17" s="35" t="s">
        <v>47</v>
      </c>
    </row>
    <row r="18" spans="2:13" ht="45" customHeight="1" x14ac:dyDescent="0.25">
      <c r="B18" s="16" t="s">
        <v>115</v>
      </c>
      <c r="C18" s="20" t="s">
        <v>116</v>
      </c>
      <c r="D18" s="16" t="s">
        <v>117</v>
      </c>
      <c r="E18" s="17" t="s">
        <v>44</v>
      </c>
      <c r="F18" s="18">
        <v>718324.9</v>
      </c>
      <c r="G18" s="21">
        <f>618610.22*1.16</f>
        <v>717587.85519999987</v>
      </c>
      <c r="H18" s="32">
        <v>1</v>
      </c>
      <c r="I18" s="33" t="s">
        <v>46</v>
      </c>
      <c r="J18" s="33" t="s">
        <v>46</v>
      </c>
      <c r="K18" s="33" t="s">
        <v>46</v>
      </c>
      <c r="L18" s="34">
        <v>85</v>
      </c>
      <c r="M18" s="35" t="s">
        <v>48</v>
      </c>
    </row>
    <row r="19" spans="2:13" ht="45" customHeight="1" x14ac:dyDescent="0.25">
      <c r="B19" s="16" t="s">
        <v>49</v>
      </c>
      <c r="C19" s="16" t="s">
        <v>50</v>
      </c>
      <c r="D19" s="16" t="s">
        <v>51</v>
      </c>
      <c r="E19" s="17" t="s">
        <v>41</v>
      </c>
      <c r="F19" s="18">
        <v>8103225.3600000003</v>
      </c>
      <c r="G19" s="21">
        <f>6985529.73*1.16</f>
        <v>8103214.4868000001</v>
      </c>
      <c r="H19" s="32">
        <v>1</v>
      </c>
      <c r="I19" s="33" t="s">
        <v>46</v>
      </c>
      <c r="J19" s="33" t="s">
        <v>46</v>
      </c>
      <c r="K19" s="33" t="s">
        <v>46</v>
      </c>
      <c r="L19" s="37">
        <v>100000</v>
      </c>
      <c r="M19" s="23" t="s">
        <v>47</v>
      </c>
    </row>
    <row r="20" spans="2:13" ht="45" customHeight="1" x14ac:dyDescent="0.25">
      <c r="B20" s="16" t="s">
        <v>52</v>
      </c>
      <c r="C20" s="16" t="s">
        <v>53</v>
      </c>
      <c r="D20" s="16" t="s">
        <v>54</v>
      </c>
      <c r="E20" s="17" t="s">
        <v>88</v>
      </c>
      <c r="F20" s="18">
        <v>6374414.5999999996</v>
      </c>
      <c r="G20" s="21">
        <f>5494888.31*1.16</f>
        <v>6374070.4395999992</v>
      </c>
      <c r="H20" s="32">
        <v>1</v>
      </c>
      <c r="I20" s="33" t="s">
        <v>46</v>
      </c>
      <c r="J20" s="33" t="s">
        <v>46</v>
      </c>
      <c r="K20" s="33" t="s">
        <v>46</v>
      </c>
      <c r="L20" s="37">
        <v>100000</v>
      </c>
      <c r="M20" s="23" t="s">
        <v>47</v>
      </c>
    </row>
    <row r="21" spans="2:13" ht="45" customHeight="1" x14ac:dyDescent="0.25">
      <c r="B21" s="16" t="s">
        <v>55</v>
      </c>
      <c r="C21" s="16" t="s">
        <v>56</v>
      </c>
      <c r="D21" s="16" t="s">
        <v>57</v>
      </c>
      <c r="E21" s="17" t="s">
        <v>89</v>
      </c>
      <c r="F21" s="18">
        <v>6378361.3300000001</v>
      </c>
      <c r="G21" s="21">
        <f>5989506.12*1.16</f>
        <v>6947827.0992000001</v>
      </c>
      <c r="H21" s="32">
        <v>1</v>
      </c>
      <c r="I21" s="33" t="s">
        <v>46</v>
      </c>
      <c r="J21" s="33" t="s">
        <v>46</v>
      </c>
      <c r="K21" s="33" t="s">
        <v>46</v>
      </c>
      <c r="L21" s="37">
        <v>100000</v>
      </c>
      <c r="M21" s="23" t="s">
        <v>47</v>
      </c>
    </row>
    <row r="22" spans="2:13" ht="45" customHeight="1" x14ac:dyDescent="0.25">
      <c r="B22" s="16" t="s">
        <v>58</v>
      </c>
      <c r="C22" s="16" t="s">
        <v>59</v>
      </c>
      <c r="D22" s="16" t="s">
        <v>60</v>
      </c>
      <c r="E22" s="17" t="s">
        <v>41</v>
      </c>
      <c r="F22" s="19">
        <v>8096483.3700000001</v>
      </c>
      <c r="G22" s="21">
        <v>8096482.6123999991</v>
      </c>
      <c r="H22" s="32">
        <v>1</v>
      </c>
      <c r="I22" s="33" t="s">
        <v>46</v>
      </c>
      <c r="J22" s="33" t="s">
        <v>46</v>
      </c>
      <c r="K22" s="33" t="s">
        <v>46</v>
      </c>
      <c r="L22" s="37">
        <v>100000</v>
      </c>
      <c r="M22" s="23" t="s">
        <v>47</v>
      </c>
    </row>
    <row r="23" spans="2:13" ht="45" customHeight="1" x14ac:dyDescent="0.25">
      <c r="B23" s="16" t="s">
        <v>61</v>
      </c>
      <c r="C23" s="16" t="s">
        <v>62</v>
      </c>
      <c r="D23" s="16" t="s">
        <v>63</v>
      </c>
      <c r="E23" s="17" t="s">
        <v>41</v>
      </c>
      <c r="F23" s="19">
        <v>7539391.2300000004</v>
      </c>
      <c r="G23" s="21">
        <v>7532783.6748000002</v>
      </c>
      <c r="H23" s="32">
        <v>1</v>
      </c>
      <c r="I23" s="33" t="s">
        <v>46</v>
      </c>
      <c r="J23" s="33" t="s">
        <v>46</v>
      </c>
      <c r="K23" s="33" t="s">
        <v>46</v>
      </c>
      <c r="L23" s="37">
        <v>50000</v>
      </c>
      <c r="M23" s="23" t="s">
        <v>47</v>
      </c>
    </row>
    <row r="24" spans="2:13" ht="45" customHeight="1" x14ac:dyDescent="0.25">
      <c r="B24" s="16" t="s">
        <v>64</v>
      </c>
      <c r="C24" s="16" t="s">
        <v>65</v>
      </c>
      <c r="D24" s="16" t="s">
        <v>66</v>
      </c>
      <c r="E24" s="17" t="s">
        <v>88</v>
      </c>
      <c r="F24" s="18">
        <v>7540108</v>
      </c>
      <c r="G24" s="21">
        <f>6476362.28*1.16</f>
        <v>7512580.2447999995</v>
      </c>
      <c r="H24" s="32">
        <v>1</v>
      </c>
      <c r="I24" s="33" t="s">
        <v>46</v>
      </c>
      <c r="J24" s="33" t="s">
        <v>46</v>
      </c>
      <c r="K24" s="33" t="s">
        <v>46</v>
      </c>
      <c r="L24" s="37">
        <v>30000</v>
      </c>
      <c r="M24" s="23" t="s">
        <v>47</v>
      </c>
    </row>
    <row r="25" spans="2:13" ht="45" customHeight="1" x14ac:dyDescent="0.25">
      <c r="B25" s="16" t="s">
        <v>67</v>
      </c>
      <c r="C25" s="16" t="s">
        <v>68</v>
      </c>
      <c r="D25" s="16" t="s">
        <v>69</v>
      </c>
      <c r="E25" s="17" t="s">
        <v>90</v>
      </c>
      <c r="F25" s="18">
        <v>1854065.63</v>
      </c>
      <c r="G25" s="21">
        <v>1854053.9028</v>
      </c>
      <c r="H25" s="32">
        <v>1</v>
      </c>
      <c r="I25" s="33" t="s">
        <v>46</v>
      </c>
      <c r="J25" s="33" t="s">
        <v>46</v>
      </c>
      <c r="K25" s="33" t="s">
        <v>46</v>
      </c>
      <c r="L25" s="37">
        <v>100000</v>
      </c>
      <c r="M25" s="23" t="s">
        <v>47</v>
      </c>
    </row>
    <row r="26" spans="2:13" ht="45" customHeight="1" x14ac:dyDescent="0.25">
      <c r="B26" s="16" t="s">
        <v>70</v>
      </c>
      <c r="C26" s="16" t="s">
        <v>71</v>
      </c>
      <c r="D26" s="16" t="s">
        <v>72</v>
      </c>
      <c r="E26" s="17" t="s">
        <v>89</v>
      </c>
      <c r="F26" s="18">
        <v>2779602.44</v>
      </c>
      <c r="G26" s="21">
        <v>2779213.8632</v>
      </c>
      <c r="H26" s="32">
        <v>1</v>
      </c>
      <c r="I26" s="33" t="s">
        <v>46</v>
      </c>
      <c r="J26" s="33" t="s">
        <v>46</v>
      </c>
      <c r="K26" s="33" t="s">
        <v>46</v>
      </c>
      <c r="L26" s="37">
        <v>50000</v>
      </c>
      <c r="M26" s="23" t="s">
        <v>47</v>
      </c>
    </row>
    <row r="27" spans="2:13" ht="45" customHeight="1" x14ac:dyDescent="0.25">
      <c r="B27" s="16" t="s">
        <v>73</v>
      </c>
      <c r="C27" s="16" t="s">
        <v>74</v>
      </c>
      <c r="D27" s="16" t="s">
        <v>75</v>
      </c>
      <c r="E27" s="17" t="s">
        <v>89</v>
      </c>
      <c r="F27" s="18">
        <v>3014202.97</v>
      </c>
      <c r="G27" s="21">
        <v>3014202.9743999997</v>
      </c>
      <c r="H27" s="32">
        <v>1</v>
      </c>
      <c r="I27" s="33" t="s">
        <v>46</v>
      </c>
      <c r="J27" s="33" t="s">
        <v>46</v>
      </c>
      <c r="K27" s="33" t="s">
        <v>46</v>
      </c>
      <c r="L27" s="37">
        <v>50000</v>
      </c>
      <c r="M27" s="23" t="s">
        <v>47</v>
      </c>
    </row>
    <row r="28" spans="2:13" ht="45" customHeight="1" x14ac:dyDescent="0.25">
      <c r="B28" s="16" t="s">
        <v>76</v>
      </c>
      <c r="C28" s="16" t="s">
        <v>77</v>
      </c>
      <c r="D28" s="16" t="s">
        <v>78</v>
      </c>
      <c r="E28" s="17" t="s">
        <v>89</v>
      </c>
      <c r="F28" s="18">
        <v>3476984</v>
      </c>
      <c r="G28" s="21">
        <v>3476769.8292</v>
      </c>
      <c r="H28" s="32">
        <v>1</v>
      </c>
      <c r="I28" s="33" t="s">
        <v>46</v>
      </c>
      <c r="J28" s="33" t="s">
        <v>46</v>
      </c>
      <c r="K28" s="33" t="s">
        <v>46</v>
      </c>
      <c r="L28" s="37">
        <v>100000</v>
      </c>
      <c r="M28" s="23" t="s">
        <v>47</v>
      </c>
    </row>
    <row r="29" spans="2:13" ht="45" customHeight="1" x14ac:dyDescent="0.25">
      <c r="B29" s="16" t="s">
        <v>79</v>
      </c>
      <c r="C29" s="16" t="s">
        <v>80</v>
      </c>
      <c r="D29" s="16" t="s">
        <v>81</v>
      </c>
      <c r="E29" s="17" t="s">
        <v>89</v>
      </c>
      <c r="F29" s="18">
        <v>5799540.8700000001</v>
      </c>
      <c r="G29" s="21">
        <v>5799540.7907999996</v>
      </c>
      <c r="H29" s="32">
        <v>1</v>
      </c>
      <c r="I29" s="33" t="s">
        <v>46</v>
      </c>
      <c r="J29" s="33" t="s">
        <v>46</v>
      </c>
      <c r="K29" s="33" t="s">
        <v>46</v>
      </c>
      <c r="L29" s="37">
        <v>100000</v>
      </c>
      <c r="M29" s="23" t="s">
        <v>47</v>
      </c>
    </row>
    <row r="30" spans="2:13" ht="45" customHeight="1" x14ac:dyDescent="0.25">
      <c r="B30" s="16" t="s">
        <v>82</v>
      </c>
      <c r="C30" s="16" t="s">
        <v>83</v>
      </c>
      <c r="D30" s="16" t="s">
        <v>84</v>
      </c>
      <c r="E30" s="17" t="s">
        <v>91</v>
      </c>
      <c r="F30" s="18">
        <v>7534443.5499999998</v>
      </c>
      <c r="G30" s="21">
        <v>7531301.4499999993</v>
      </c>
      <c r="H30" s="32">
        <v>1</v>
      </c>
      <c r="I30" s="33" t="s">
        <v>46</v>
      </c>
      <c r="J30" s="33" t="s">
        <v>46</v>
      </c>
      <c r="K30" s="33" t="s">
        <v>46</v>
      </c>
      <c r="L30" s="37">
        <v>50000</v>
      </c>
      <c r="M30" s="23" t="s">
        <v>47</v>
      </c>
    </row>
    <row r="31" spans="2:13" ht="45" customHeight="1" x14ac:dyDescent="0.25">
      <c r="B31" s="16" t="s">
        <v>85</v>
      </c>
      <c r="C31" s="16" t="s">
        <v>86</v>
      </c>
      <c r="D31" s="16" t="s">
        <v>87</v>
      </c>
      <c r="E31" s="17" t="s">
        <v>92</v>
      </c>
      <c r="F31" s="18">
        <v>10881932.189999999</v>
      </c>
      <c r="G31" s="21">
        <v>10881931.127599996</v>
      </c>
      <c r="H31" s="32">
        <v>1</v>
      </c>
      <c r="I31" s="33" t="s">
        <v>46</v>
      </c>
      <c r="J31" s="33" t="s">
        <v>46</v>
      </c>
      <c r="K31" s="33" t="s">
        <v>46</v>
      </c>
      <c r="L31" s="37">
        <v>130000</v>
      </c>
      <c r="M31" s="23" t="s">
        <v>47</v>
      </c>
    </row>
    <row r="32" spans="2:13" ht="45" customHeight="1" x14ac:dyDescent="0.25">
      <c r="B32" s="16" t="s">
        <v>93</v>
      </c>
      <c r="C32" s="20" t="s">
        <v>94</v>
      </c>
      <c r="D32" s="16" t="s">
        <v>288</v>
      </c>
      <c r="E32" s="17" t="s">
        <v>107</v>
      </c>
      <c r="F32" s="19">
        <v>9256033.9399999995</v>
      </c>
      <c r="G32" s="21">
        <v>9255979.5319999997</v>
      </c>
      <c r="H32" s="32">
        <v>1</v>
      </c>
      <c r="I32" s="33" t="s">
        <v>46</v>
      </c>
      <c r="J32" s="33" t="s">
        <v>46</v>
      </c>
      <c r="K32" s="33" t="s">
        <v>46</v>
      </c>
      <c r="L32" s="31">
        <v>30000</v>
      </c>
      <c r="M32" s="23" t="s">
        <v>47</v>
      </c>
    </row>
    <row r="33" spans="2:13" ht="45" customHeight="1" x14ac:dyDescent="0.25">
      <c r="B33" s="16" t="s">
        <v>95</v>
      </c>
      <c r="C33" s="20" t="s">
        <v>96</v>
      </c>
      <c r="D33" s="16" t="s">
        <v>97</v>
      </c>
      <c r="E33" s="17" t="s">
        <v>45</v>
      </c>
      <c r="F33" s="19">
        <v>1669487.08</v>
      </c>
      <c r="G33" s="21">
        <v>2075717.8039999998</v>
      </c>
      <c r="H33" s="32">
        <v>1</v>
      </c>
      <c r="I33" s="33" t="s">
        <v>46</v>
      </c>
      <c r="J33" s="33" t="s">
        <v>46</v>
      </c>
      <c r="K33" s="33" t="s">
        <v>46</v>
      </c>
      <c r="L33" s="37">
        <v>50000</v>
      </c>
      <c r="M33" s="23" t="s">
        <v>47</v>
      </c>
    </row>
    <row r="34" spans="2:13" ht="45" customHeight="1" x14ac:dyDescent="0.25">
      <c r="B34" s="16" t="s">
        <v>98</v>
      </c>
      <c r="C34" s="20" t="s">
        <v>99</v>
      </c>
      <c r="D34" s="16" t="s">
        <v>100</v>
      </c>
      <c r="E34" s="17" t="s">
        <v>45</v>
      </c>
      <c r="F34" s="19">
        <v>2402863.4500000002</v>
      </c>
      <c r="G34" s="21">
        <v>2402573.4515999998</v>
      </c>
      <c r="H34" s="32">
        <v>1</v>
      </c>
      <c r="I34" s="33" t="s">
        <v>46</v>
      </c>
      <c r="J34" s="33" t="s">
        <v>46</v>
      </c>
      <c r="K34" s="33" t="s">
        <v>46</v>
      </c>
      <c r="L34" s="37">
        <v>50000</v>
      </c>
      <c r="M34" s="23" t="s">
        <v>47</v>
      </c>
    </row>
    <row r="35" spans="2:13" ht="45" customHeight="1" x14ac:dyDescent="0.25">
      <c r="B35" s="16" t="s">
        <v>101</v>
      </c>
      <c r="C35" s="20" t="s">
        <v>102</v>
      </c>
      <c r="D35" s="16" t="s">
        <v>103</v>
      </c>
      <c r="E35" s="17" t="s">
        <v>108</v>
      </c>
      <c r="F35" s="19">
        <v>11259798.33</v>
      </c>
      <c r="G35" s="21">
        <v>11257434.774</v>
      </c>
      <c r="H35" s="32">
        <v>1</v>
      </c>
      <c r="I35" s="33" t="s">
        <v>46</v>
      </c>
      <c r="J35" s="33" t="s">
        <v>46</v>
      </c>
      <c r="K35" s="33" t="s">
        <v>46</v>
      </c>
      <c r="L35" s="31">
        <v>20000</v>
      </c>
      <c r="M35" s="23" t="s">
        <v>47</v>
      </c>
    </row>
    <row r="36" spans="2:13" ht="45" customHeight="1" x14ac:dyDescent="0.25">
      <c r="B36" s="16" t="s">
        <v>104</v>
      </c>
      <c r="C36" s="16" t="s">
        <v>105</v>
      </c>
      <c r="D36" s="16" t="s">
        <v>106</v>
      </c>
      <c r="E36" s="17" t="s">
        <v>45</v>
      </c>
      <c r="F36" s="19">
        <v>626307.19999999995</v>
      </c>
      <c r="G36" s="21">
        <v>626307.19999999995</v>
      </c>
      <c r="H36" s="32">
        <v>1</v>
      </c>
      <c r="I36" s="33" t="s">
        <v>46</v>
      </c>
      <c r="J36" s="33" t="s">
        <v>46</v>
      </c>
      <c r="K36" s="33" t="s">
        <v>46</v>
      </c>
      <c r="L36" s="37">
        <v>50000</v>
      </c>
      <c r="M36" s="23" t="s">
        <v>47</v>
      </c>
    </row>
    <row r="37" spans="2:13" ht="45" customHeight="1" x14ac:dyDescent="0.25">
      <c r="B37" s="16" t="s">
        <v>289</v>
      </c>
      <c r="C37" s="16" t="s">
        <v>124</v>
      </c>
      <c r="D37" s="16" t="s">
        <v>125</v>
      </c>
      <c r="E37" s="17" t="s">
        <v>44</v>
      </c>
      <c r="F37" s="18">
        <v>1608535.53</v>
      </c>
      <c r="G37" s="21">
        <v>1579792.7596</v>
      </c>
      <c r="H37" s="32">
        <v>1</v>
      </c>
      <c r="I37" s="33" t="s">
        <v>46</v>
      </c>
      <c r="J37" s="33" t="s">
        <v>46</v>
      </c>
      <c r="K37" s="33" t="s">
        <v>46</v>
      </c>
      <c r="L37" s="31">
        <v>500</v>
      </c>
      <c r="M37" s="23" t="s">
        <v>48</v>
      </c>
    </row>
    <row r="38" spans="2:13" ht="45" customHeight="1" x14ac:dyDescent="0.25">
      <c r="B38" s="16" t="s">
        <v>126</v>
      </c>
      <c r="C38" s="16" t="s">
        <v>127</v>
      </c>
      <c r="D38" s="16" t="s">
        <v>128</v>
      </c>
      <c r="E38" s="16" t="s">
        <v>138</v>
      </c>
      <c r="F38" s="18">
        <v>11469324.27</v>
      </c>
      <c r="G38" s="21">
        <v>10877408.751599999</v>
      </c>
      <c r="H38" s="32">
        <v>1</v>
      </c>
      <c r="I38" s="33" t="s">
        <v>46</v>
      </c>
      <c r="J38" s="33" t="s">
        <v>46</v>
      </c>
      <c r="K38" s="33" t="s">
        <v>46</v>
      </c>
      <c r="L38" s="31">
        <v>1500</v>
      </c>
      <c r="M38" s="23" t="s">
        <v>48</v>
      </c>
    </row>
    <row r="39" spans="2:13" ht="45" customHeight="1" x14ac:dyDescent="0.25">
      <c r="B39" s="16" t="s">
        <v>129</v>
      </c>
      <c r="C39" s="16" t="s">
        <v>130</v>
      </c>
      <c r="D39" s="16" t="s">
        <v>131</v>
      </c>
      <c r="E39" s="16" t="s">
        <v>138</v>
      </c>
      <c r="F39" s="18">
        <v>11377710.710000001</v>
      </c>
      <c r="G39" s="21">
        <v>3867189.8807999995</v>
      </c>
      <c r="H39" s="32">
        <v>1</v>
      </c>
      <c r="I39" s="33" t="s">
        <v>46</v>
      </c>
      <c r="J39" s="33" t="s">
        <v>46</v>
      </c>
      <c r="K39" s="33" t="s">
        <v>46</v>
      </c>
      <c r="L39" s="31">
        <v>10000</v>
      </c>
      <c r="M39" s="23" t="s">
        <v>48</v>
      </c>
    </row>
    <row r="40" spans="2:13" ht="45" customHeight="1" x14ac:dyDescent="0.25">
      <c r="B40" s="16" t="s">
        <v>132</v>
      </c>
      <c r="C40" s="16" t="s">
        <v>133</v>
      </c>
      <c r="D40" s="16" t="s">
        <v>134</v>
      </c>
      <c r="E40" s="16" t="s">
        <v>45</v>
      </c>
      <c r="F40" s="18">
        <v>2009856.6</v>
      </c>
      <c r="G40" s="21">
        <v>2009856.5999999999</v>
      </c>
      <c r="H40" s="32">
        <v>1</v>
      </c>
      <c r="I40" s="33" t="s">
        <v>46</v>
      </c>
      <c r="J40" s="33" t="s">
        <v>46</v>
      </c>
      <c r="K40" s="33" t="s">
        <v>46</v>
      </c>
      <c r="L40" s="31">
        <v>50000</v>
      </c>
      <c r="M40" s="23" t="s">
        <v>47</v>
      </c>
    </row>
    <row r="41" spans="2:13" ht="45" customHeight="1" x14ac:dyDescent="0.25">
      <c r="B41" s="16" t="s">
        <v>135</v>
      </c>
      <c r="C41" s="16" t="s">
        <v>136</v>
      </c>
      <c r="D41" s="16" t="s">
        <v>137</v>
      </c>
      <c r="E41" s="16" t="s">
        <v>44</v>
      </c>
      <c r="F41" s="18">
        <v>7416251.8700000001</v>
      </c>
      <c r="G41" s="21">
        <v>7414801.8612000002</v>
      </c>
      <c r="H41" s="32">
        <v>1</v>
      </c>
      <c r="I41" s="33" t="s">
        <v>46</v>
      </c>
      <c r="J41" s="33" t="s">
        <v>46</v>
      </c>
      <c r="K41" s="33" t="s">
        <v>46</v>
      </c>
      <c r="L41" s="31">
        <v>1500</v>
      </c>
      <c r="M41" s="23" t="s">
        <v>48</v>
      </c>
    </row>
    <row r="42" spans="2:13" ht="45" customHeight="1" x14ac:dyDescent="0.25">
      <c r="B42" s="16" t="s">
        <v>139</v>
      </c>
      <c r="C42" s="16" t="s">
        <v>140</v>
      </c>
      <c r="D42" s="16" t="s">
        <v>84</v>
      </c>
      <c r="E42" s="16" t="s">
        <v>41</v>
      </c>
      <c r="F42" s="18">
        <v>8056072.9900000002</v>
      </c>
      <c r="G42" s="21">
        <v>6615700.8407999985</v>
      </c>
      <c r="H42" s="32">
        <v>1</v>
      </c>
      <c r="I42" s="33" t="s">
        <v>46</v>
      </c>
      <c r="J42" s="33" t="s">
        <v>46</v>
      </c>
      <c r="K42" s="33" t="s">
        <v>46</v>
      </c>
      <c r="L42" s="37">
        <v>50000</v>
      </c>
      <c r="M42" s="23" t="s">
        <v>48</v>
      </c>
    </row>
    <row r="43" spans="2:13" ht="45" customHeight="1" x14ac:dyDescent="0.25">
      <c r="B43" s="16" t="s">
        <v>141</v>
      </c>
      <c r="C43" s="16" t="s">
        <v>142</v>
      </c>
      <c r="D43" s="16" t="s">
        <v>143</v>
      </c>
      <c r="E43" s="16" t="s">
        <v>150</v>
      </c>
      <c r="F43" s="18">
        <v>11245772.98</v>
      </c>
      <c r="G43" s="21">
        <v>11245772.899599997</v>
      </c>
      <c r="H43" s="32">
        <v>1</v>
      </c>
      <c r="I43" s="33" t="s">
        <v>46</v>
      </c>
      <c r="J43" s="33" t="s">
        <v>46</v>
      </c>
      <c r="K43" s="33" t="s">
        <v>46</v>
      </c>
      <c r="L43" s="37">
        <v>700000</v>
      </c>
      <c r="M43" s="23" t="s">
        <v>48</v>
      </c>
    </row>
    <row r="44" spans="2:13" ht="45" customHeight="1" x14ac:dyDescent="0.25">
      <c r="B44" s="16" t="s">
        <v>144</v>
      </c>
      <c r="C44" s="16" t="s">
        <v>145</v>
      </c>
      <c r="D44" s="16" t="s">
        <v>146</v>
      </c>
      <c r="E44" s="16" t="s">
        <v>151</v>
      </c>
      <c r="F44" s="18">
        <v>11012682.59</v>
      </c>
      <c r="G44" s="21">
        <v>10968976.599599998</v>
      </c>
      <c r="H44" s="32">
        <v>1</v>
      </c>
      <c r="I44" s="33" t="s">
        <v>46</v>
      </c>
      <c r="J44" s="33" t="s">
        <v>46</v>
      </c>
      <c r="K44" s="33" t="s">
        <v>46</v>
      </c>
      <c r="L44" s="37">
        <v>700000</v>
      </c>
      <c r="M44" s="23" t="s">
        <v>48</v>
      </c>
    </row>
    <row r="45" spans="2:13" ht="45" customHeight="1" x14ac:dyDescent="0.25">
      <c r="B45" s="16" t="s">
        <v>147</v>
      </c>
      <c r="C45" s="16" t="s">
        <v>148</v>
      </c>
      <c r="D45" s="16" t="s">
        <v>149</v>
      </c>
      <c r="E45" s="16" t="s">
        <v>151</v>
      </c>
      <c r="F45" s="18">
        <v>6961012.2300000004</v>
      </c>
      <c r="G45" s="21">
        <v>6961011.5896000005</v>
      </c>
      <c r="H45" s="32">
        <v>1</v>
      </c>
      <c r="I45" s="33" t="s">
        <v>46</v>
      </c>
      <c r="J45" s="33" t="s">
        <v>46</v>
      </c>
      <c r="K45" s="33" t="s">
        <v>46</v>
      </c>
      <c r="L45" s="37">
        <v>50000</v>
      </c>
      <c r="M45" s="23" t="s">
        <v>48</v>
      </c>
    </row>
    <row r="46" spans="2:13" ht="45" hidden="1" customHeight="1" x14ac:dyDescent="0.25">
      <c r="B46" s="16"/>
      <c r="C46" s="16"/>
      <c r="D46" s="16"/>
      <c r="E46" s="16"/>
      <c r="F46" s="18"/>
      <c r="G46" s="21">
        <v>39615373.857599996</v>
      </c>
      <c r="H46" s="32"/>
      <c r="I46" s="33"/>
      <c r="J46" s="33"/>
      <c r="K46" s="33"/>
      <c r="L46" s="37"/>
      <c r="M46" s="23"/>
    </row>
    <row r="47" spans="2:13" ht="45" customHeight="1" x14ac:dyDescent="0.25">
      <c r="B47" s="16" t="s">
        <v>195</v>
      </c>
      <c r="C47" s="16" t="s">
        <v>196</v>
      </c>
      <c r="D47" s="16" t="s">
        <v>197</v>
      </c>
      <c r="E47" s="16" t="s">
        <v>204</v>
      </c>
      <c r="F47" s="18">
        <v>8466986.7100000009</v>
      </c>
      <c r="G47" s="21">
        <v>7983367.9499999983</v>
      </c>
      <c r="H47" s="32">
        <v>1</v>
      </c>
      <c r="I47" s="33" t="s">
        <v>46</v>
      </c>
      <c r="J47" s="33" t="s">
        <v>46</v>
      </c>
      <c r="K47" s="33" t="s">
        <v>46</v>
      </c>
      <c r="L47" s="37">
        <v>3000000</v>
      </c>
      <c r="M47" s="23" t="s">
        <v>47</v>
      </c>
    </row>
    <row r="48" spans="2:13" ht="45" customHeight="1" x14ac:dyDescent="0.25">
      <c r="B48" s="16" t="s">
        <v>198</v>
      </c>
      <c r="C48" s="16" t="s">
        <v>199</v>
      </c>
      <c r="D48" s="16" t="s">
        <v>200</v>
      </c>
      <c r="E48" s="16" t="s">
        <v>204</v>
      </c>
      <c r="F48" s="18">
        <v>16648180.83</v>
      </c>
      <c r="G48" s="21">
        <v>18593440.074000001</v>
      </c>
      <c r="H48" s="32">
        <v>1</v>
      </c>
      <c r="I48" s="33" t="s">
        <v>46</v>
      </c>
      <c r="J48" s="33" t="s">
        <v>46</v>
      </c>
      <c r="K48" s="33" t="s">
        <v>46</v>
      </c>
      <c r="L48" s="37">
        <v>3000000</v>
      </c>
      <c r="M48" s="23" t="s">
        <v>47</v>
      </c>
    </row>
    <row r="49" spans="2:13" ht="45" customHeight="1" x14ac:dyDescent="0.25">
      <c r="B49" s="16" t="s">
        <v>201</v>
      </c>
      <c r="C49" s="16" t="s">
        <v>202</v>
      </c>
      <c r="D49" s="16" t="s">
        <v>203</v>
      </c>
      <c r="E49" s="16" t="s">
        <v>204</v>
      </c>
      <c r="F49" s="18">
        <v>15427542.09</v>
      </c>
      <c r="G49" s="21">
        <v>15369542.031999998</v>
      </c>
      <c r="H49" s="32">
        <v>1</v>
      </c>
      <c r="I49" s="33" t="s">
        <v>46</v>
      </c>
      <c r="J49" s="33" t="s">
        <v>46</v>
      </c>
      <c r="K49" s="33" t="s">
        <v>46</v>
      </c>
      <c r="L49" s="37">
        <v>3000000</v>
      </c>
      <c r="M49" s="23" t="s">
        <v>47</v>
      </c>
    </row>
    <row r="50" spans="2:13" ht="45" customHeight="1" x14ac:dyDescent="0.25">
      <c r="B50" s="16" t="s">
        <v>152</v>
      </c>
      <c r="C50" s="16" t="s">
        <v>153</v>
      </c>
      <c r="D50" s="16" t="s">
        <v>25</v>
      </c>
      <c r="E50" s="16" t="s">
        <v>173</v>
      </c>
      <c r="F50" s="18">
        <v>11686925.470000001</v>
      </c>
      <c r="G50" s="21">
        <v>11682726.513599997</v>
      </c>
      <c r="H50" s="32">
        <v>1</v>
      </c>
      <c r="I50" s="33" t="s">
        <v>46</v>
      </c>
      <c r="J50" s="33" t="s">
        <v>46</v>
      </c>
      <c r="K50" s="33" t="s">
        <v>46</v>
      </c>
      <c r="L50" s="37">
        <v>5000</v>
      </c>
      <c r="M50" s="23" t="s">
        <v>47</v>
      </c>
    </row>
    <row r="51" spans="2:13" ht="45" customHeight="1" x14ac:dyDescent="0.25">
      <c r="B51" s="16" t="s">
        <v>154</v>
      </c>
      <c r="C51" s="16" t="s">
        <v>155</v>
      </c>
      <c r="D51" s="16" t="s">
        <v>51</v>
      </c>
      <c r="E51" s="16" t="s">
        <v>173</v>
      </c>
      <c r="F51" s="18">
        <v>11669879.98</v>
      </c>
      <c r="G51" s="21">
        <v>11668925.564399999</v>
      </c>
      <c r="H51" s="32">
        <v>1</v>
      </c>
      <c r="I51" s="33" t="s">
        <v>46</v>
      </c>
      <c r="J51" s="33" t="s">
        <v>46</v>
      </c>
      <c r="K51" s="33" t="s">
        <v>46</v>
      </c>
      <c r="L51" s="37">
        <v>700000</v>
      </c>
      <c r="M51" s="23" t="s">
        <v>47</v>
      </c>
    </row>
    <row r="52" spans="2:13" ht="45" customHeight="1" x14ac:dyDescent="0.25">
      <c r="B52" s="16" t="s">
        <v>156</v>
      </c>
      <c r="C52" s="16" t="s">
        <v>157</v>
      </c>
      <c r="D52" s="16" t="s">
        <v>158</v>
      </c>
      <c r="E52" s="16" t="s">
        <v>89</v>
      </c>
      <c r="F52" s="18">
        <v>11650324.119999999</v>
      </c>
      <c r="G52" s="21">
        <v>11775182.005199999</v>
      </c>
      <c r="H52" s="32">
        <v>1</v>
      </c>
      <c r="I52" s="33" t="s">
        <v>46</v>
      </c>
      <c r="J52" s="33" t="s">
        <v>46</v>
      </c>
      <c r="K52" s="33" t="s">
        <v>46</v>
      </c>
      <c r="L52" s="37">
        <v>700000</v>
      </c>
      <c r="M52" s="23" t="s">
        <v>47</v>
      </c>
    </row>
    <row r="53" spans="2:13" ht="45" customHeight="1" x14ac:dyDescent="0.25">
      <c r="B53" s="16" t="s">
        <v>159</v>
      </c>
      <c r="C53" s="16" t="s">
        <v>160</v>
      </c>
      <c r="D53" s="16" t="s">
        <v>161</v>
      </c>
      <c r="E53" s="16" t="s">
        <v>88</v>
      </c>
      <c r="F53" s="18">
        <v>11631775.18</v>
      </c>
      <c r="G53" s="21">
        <v>14380950.3368</v>
      </c>
      <c r="H53" s="32">
        <v>1</v>
      </c>
      <c r="I53" s="33" t="s">
        <v>46</v>
      </c>
      <c r="J53" s="33" t="s">
        <v>46</v>
      </c>
      <c r="K53" s="33" t="s">
        <v>46</v>
      </c>
      <c r="L53" s="37">
        <v>700000</v>
      </c>
      <c r="M53" s="23" t="s">
        <v>47</v>
      </c>
    </row>
    <row r="54" spans="2:13" ht="45" customHeight="1" x14ac:dyDescent="0.25">
      <c r="B54" s="16" t="s">
        <v>162</v>
      </c>
      <c r="C54" s="16" t="s">
        <v>163</v>
      </c>
      <c r="D54" s="16" t="s">
        <v>164</v>
      </c>
      <c r="E54" s="16" t="s">
        <v>107</v>
      </c>
      <c r="F54" s="18">
        <v>11658830.789999999</v>
      </c>
      <c r="G54" s="21">
        <v>11658826.6856</v>
      </c>
      <c r="H54" s="32">
        <v>1</v>
      </c>
      <c r="I54" s="33" t="s">
        <v>46</v>
      </c>
      <c r="J54" s="33" t="s">
        <v>46</v>
      </c>
      <c r="K54" s="33" t="s">
        <v>46</v>
      </c>
      <c r="L54" s="37">
        <v>700000</v>
      </c>
      <c r="M54" s="23" t="s">
        <v>47</v>
      </c>
    </row>
    <row r="55" spans="2:13" ht="45" customHeight="1" x14ac:dyDescent="0.25">
      <c r="B55" s="16" t="s">
        <v>165</v>
      </c>
      <c r="C55" s="16" t="s">
        <v>166</v>
      </c>
      <c r="D55" s="16" t="s">
        <v>167</v>
      </c>
      <c r="E55" s="16" t="s">
        <v>107</v>
      </c>
      <c r="F55" s="18">
        <v>2350328.56</v>
      </c>
      <c r="G55" s="21">
        <v>2350328.5016000001</v>
      </c>
      <c r="H55" s="32">
        <v>1</v>
      </c>
      <c r="I55" s="33" t="s">
        <v>46</v>
      </c>
      <c r="J55" s="33" t="s">
        <v>46</v>
      </c>
      <c r="K55" s="33" t="s">
        <v>46</v>
      </c>
      <c r="L55" s="37">
        <v>3000</v>
      </c>
      <c r="M55" s="23" t="s">
        <v>47</v>
      </c>
    </row>
    <row r="56" spans="2:13" ht="45" customHeight="1" x14ac:dyDescent="0.25">
      <c r="B56" s="16" t="s">
        <v>168</v>
      </c>
      <c r="C56" s="16" t="s">
        <v>169</v>
      </c>
      <c r="D56" s="16" t="s">
        <v>123</v>
      </c>
      <c r="E56" s="16" t="s">
        <v>88</v>
      </c>
      <c r="F56" s="18">
        <v>13764179.220000001</v>
      </c>
      <c r="G56" s="21">
        <v>13764078.483999999</v>
      </c>
      <c r="H56" s="32">
        <v>1</v>
      </c>
      <c r="I56" s="33" t="s">
        <v>46</v>
      </c>
      <c r="J56" s="33" t="s">
        <v>46</v>
      </c>
      <c r="K56" s="33" t="s">
        <v>46</v>
      </c>
      <c r="L56" s="37">
        <v>90000</v>
      </c>
      <c r="M56" s="23" t="s">
        <v>47</v>
      </c>
    </row>
    <row r="57" spans="2:13" ht="45" customHeight="1" x14ac:dyDescent="0.25">
      <c r="B57" s="16" t="s">
        <v>170</v>
      </c>
      <c r="C57" s="16" t="s">
        <v>171</v>
      </c>
      <c r="D57" s="16" t="s">
        <v>172</v>
      </c>
      <c r="E57" s="16" t="s">
        <v>174</v>
      </c>
      <c r="F57" s="18">
        <v>7461481.0999999996</v>
      </c>
      <c r="G57" s="21">
        <v>7461481.0963999992</v>
      </c>
      <c r="H57" s="32">
        <v>1</v>
      </c>
      <c r="I57" s="33" t="s">
        <v>46</v>
      </c>
      <c r="J57" s="33" t="s">
        <v>46</v>
      </c>
      <c r="K57" s="33" t="s">
        <v>46</v>
      </c>
      <c r="L57" s="37">
        <v>80000</v>
      </c>
      <c r="M57" s="23" t="s">
        <v>47</v>
      </c>
    </row>
    <row r="58" spans="2:13" ht="45" customHeight="1" x14ac:dyDescent="0.25">
      <c r="B58" s="16" t="s">
        <v>170</v>
      </c>
      <c r="C58" s="16" t="s">
        <v>171</v>
      </c>
      <c r="D58" s="16" t="s">
        <v>172</v>
      </c>
      <c r="E58" s="16" t="s">
        <v>174</v>
      </c>
      <c r="F58" s="18">
        <v>13764179.220000001</v>
      </c>
      <c r="G58" s="31"/>
      <c r="H58" s="32">
        <v>1</v>
      </c>
      <c r="I58" s="33" t="s">
        <v>46</v>
      </c>
      <c r="J58" s="33" t="s">
        <v>46</v>
      </c>
      <c r="K58" s="33" t="s">
        <v>46</v>
      </c>
      <c r="L58" s="37">
        <v>80000</v>
      </c>
      <c r="M58" s="23" t="s">
        <v>47</v>
      </c>
    </row>
    <row r="59" spans="2:13" ht="45" customHeight="1" x14ac:dyDescent="0.25">
      <c r="B59" s="16" t="s">
        <v>205</v>
      </c>
      <c r="C59" s="16" t="s">
        <v>206</v>
      </c>
      <c r="D59" s="16" t="s">
        <v>207</v>
      </c>
      <c r="E59" s="16" t="s">
        <v>281</v>
      </c>
      <c r="F59" s="18">
        <v>7461481.0999999996</v>
      </c>
      <c r="G59" s="21">
        <v>28669789.980399996</v>
      </c>
      <c r="H59" s="32">
        <v>1</v>
      </c>
      <c r="I59" s="33" t="s">
        <v>46</v>
      </c>
      <c r="J59" s="33" t="s">
        <v>46</v>
      </c>
      <c r="K59" s="33" t="s">
        <v>46</v>
      </c>
      <c r="L59" s="37">
        <v>1000000</v>
      </c>
      <c r="M59" s="23" t="s">
        <v>47</v>
      </c>
    </row>
    <row r="60" spans="2:13" ht="45" customHeight="1" x14ac:dyDescent="0.25">
      <c r="B60" s="16" t="s">
        <v>208</v>
      </c>
      <c r="C60" s="16" t="s">
        <v>209</v>
      </c>
      <c r="D60" s="16" t="s">
        <v>210</v>
      </c>
      <c r="E60" s="16" t="s">
        <v>174</v>
      </c>
      <c r="F60" s="18">
        <v>28682300.789999999</v>
      </c>
      <c r="G60" s="21">
        <v>18144382.614</v>
      </c>
      <c r="H60" s="32">
        <v>1</v>
      </c>
      <c r="I60" s="33" t="s">
        <v>46</v>
      </c>
      <c r="J60" s="33" t="s">
        <v>46</v>
      </c>
      <c r="K60" s="33" t="s">
        <v>46</v>
      </c>
      <c r="L60" s="37">
        <v>1000000</v>
      </c>
      <c r="M60" s="23" t="s">
        <v>47</v>
      </c>
    </row>
    <row r="61" spans="2:13" ht="45" customHeight="1" x14ac:dyDescent="0.25">
      <c r="B61" s="16" t="s">
        <v>211</v>
      </c>
      <c r="C61" s="16" t="s">
        <v>212</v>
      </c>
      <c r="D61" s="16" t="s">
        <v>213</v>
      </c>
      <c r="E61" s="16" t="s">
        <v>282</v>
      </c>
      <c r="F61" s="18">
        <v>21302716.52</v>
      </c>
      <c r="G61" s="21">
        <v>5080738.6475999998</v>
      </c>
      <c r="H61" s="32">
        <v>1</v>
      </c>
      <c r="I61" s="33" t="s">
        <v>46</v>
      </c>
      <c r="J61" s="33" t="s">
        <v>46</v>
      </c>
      <c r="K61" s="33" t="s">
        <v>46</v>
      </c>
      <c r="L61" s="37">
        <v>100000</v>
      </c>
      <c r="M61" s="23" t="s">
        <v>48</v>
      </c>
    </row>
    <row r="62" spans="2:13" ht="45" hidden="1" customHeight="1" x14ac:dyDescent="0.25">
      <c r="B62" s="16" t="s">
        <v>214</v>
      </c>
      <c r="C62" s="16" t="s">
        <v>215</v>
      </c>
      <c r="D62" s="16" t="s">
        <v>216</v>
      </c>
      <c r="E62" s="16" t="s">
        <v>283</v>
      </c>
      <c r="F62" s="18">
        <v>5080738.6500000004</v>
      </c>
      <c r="G62" s="21">
        <v>1080484.7375999999</v>
      </c>
      <c r="H62" s="32">
        <v>1</v>
      </c>
      <c r="I62" s="33" t="s">
        <v>46</v>
      </c>
      <c r="J62" s="33" t="s">
        <v>46</v>
      </c>
      <c r="K62" s="33" t="s">
        <v>46</v>
      </c>
      <c r="L62" s="37"/>
      <c r="M62" s="23"/>
    </row>
    <row r="63" spans="2:13" ht="45" customHeight="1" x14ac:dyDescent="0.25">
      <c r="B63" s="16" t="s">
        <v>217</v>
      </c>
      <c r="C63" s="16" t="s">
        <v>218</v>
      </c>
      <c r="D63" s="16" t="s">
        <v>54</v>
      </c>
      <c r="E63" s="16" t="s">
        <v>44</v>
      </c>
      <c r="F63" s="18">
        <v>2171401.0699999998</v>
      </c>
      <c r="G63" s="21">
        <v>2108756.4483999996</v>
      </c>
      <c r="H63" s="32">
        <v>1</v>
      </c>
      <c r="I63" s="33" t="s">
        <v>46</v>
      </c>
      <c r="J63" s="33" t="s">
        <v>46</v>
      </c>
      <c r="K63" s="33" t="s">
        <v>46</v>
      </c>
      <c r="L63" s="37">
        <v>500000</v>
      </c>
      <c r="M63" s="23" t="s">
        <v>48</v>
      </c>
    </row>
    <row r="64" spans="2:13" ht="45" customHeight="1" x14ac:dyDescent="0.25">
      <c r="B64" s="16" t="s">
        <v>219</v>
      </c>
      <c r="C64" s="16" t="s">
        <v>220</v>
      </c>
      <c r="D64" s="16" t="s">
        <v>221</v>
      </c>
      <c r="E64" s="16" t="s">
        <v>284</v>
      </c>
      <c r="F64" s="18">
        <v>4089558.33</v>
      </c>
      <c r="G64" s="21">
        <v>4089558.3311999994</v>
      </c>
      <c r="H64" s="32">
        <v>1</v>
      </c>
      <c r="I64" s="33" t="s">
        <v>46</v>
      </c>
      <c r="J64" s="33" t="s">
        <v>46</v>
      </c>
      <c r="K64" s="33" t="s">
        <v>46</v>
      </c>
      <c r="L64" s="37">
        <v>300000</v>
      </c>
      <c r="M64" s="23" t="s">
        <v>48</v>
      </c>
    </row>
    <row r="65" spans="2:13" ht="45" customHeight="1" x14ac:dyDescent="0.25">
      <c r="B65" s="16" t="s">
        <v>222</v>
      </c>
      <c r="C65" s="24" t="s">
        <v>223</v>
      </c>
      <c r="D65" s="24" t="s">
        <v>123</v>
      </c>
      <c r="E65" s="16" t="s">
        <v>88</v>
      </c>
      <c r="F65" s="27">
        <v>2329849.0699999998</v>
      </c>
      <c r="G65" s="21">
        <v>2329846.2307999996</v>
      </c>
      <c r="H65" s="32">
        <v>1</v>
      </c>
      <c r="I65" s="33" t="s">
        <v>46</v>
      </c>
      <c r="J65" s="33" t="s">
        <v>46</v>
      </c>
      <c r="K65" s="33" t="s">
        <v>46</v>
      </c>
      <c r="L65" s="37">
        <v>4000</v>
      </c>
      <c r="M65" s="23" t="s">
        <v>48</v>
      </c>
    </row>
    <row r="66" spans="2:13" ht="45" customHeight="1" x14ac:dyDescent="0.25">
      <c r="B66" s="16" t="s">
        <v>224</v>
      </c>
      <c r="C66" s="24" t="s">
        <v>225</v>
      </c>
      <c r="D66" s="24" t="s">
        <v>226</v>
      </c>
      <c r="E66" s="17" t="s">
        <v>282</v>
      </c>
      <c r="F66" s="22">
        <v>34326215.780000001</v>
      </c>
      <c r="G66" s="21">
        <v>29106201.213199999</v>
      </c>
      <c r="H66" s="32">
        <v>1</v>
      </c>
      <c r="I66" s="33" t="s">
        <v>46</v>
      </c>
      <c r="J66" s="33" t="s">
        <v>46</v>
      </c>
      <c r="K66" s="33" t="s">
        <v>46</v>
      </c>
      <c r="L66" s="37">
        <v>200000</v>
      </c>
      <c r="M66" s="23" t="s">
        <v>48</v>
      </c>
    </row>
    <row r="67" spans="2:13" ht="45" customHeight="1" x14ac:dyDescent="0.25">
      <c r="B67" s="16" t="s">
        <v>192</v>
      </c>
      <c r="C67" s="24" t="s">
        <v>193</v>
      </c>
      <c r="D67" s="24" t="s">
        <v>194</v>
      </c>
      <c r="E67" s="16" t="s">
        <v>89</v>
      </c>
      <c r="F67" s="26">
        <v>13309497.130000001</v>
      </c>
      <c r="G67" s="21">
        <v>13309263.236399999</v>
      </c>
      <c r="H67" s="32">
        <v>1</v>
      </c>
      <c r="I67" s="33" t="s">
        <v>46</v>
      </c>
      <c r="J67" s="33" t="s">
        <v>46</v>
      </c>
      <c r="K67" s="33" t="s">
        <v>46</v>
      </c>
      <c r="L67" s="37">
        <v>500000</v>
      </c>
      <c r="M67" s="23" t="s">
        <v>48</v>
      </c>
    </row>
    <row r="68" spans="2:13" ht="45" customHeight="1" x14ac:dyDescent="0.25">
      <c r="B68" s="16" t="s">
        <v>175</v>
      </c>
      <c r="C68" s="24" t="s">
        <v>176</v>
      </c>
      <c r="D68" s="24" t="s">
        <v>177</v>
      </c>
      <c r="E68" s="17" t="s">
        <v>41</v>
      </c>
      <c r="F68" s="27">
        <v>4790488.1500000004</v>
      </c>
      <c r="G68" s="21">
        <v>4783592.1195999989</v>
      </c>
      <c r="H68" s="32">
        <v>1</v>
      </c>
      <c r="I68" s="33" t="s">
        <v>46</v>
      </c>
      <c r="J68" s="33" t="s">
        <v>46</v>
      </c>
      <c r="K68" s="33" t="s">
        <v>46</v>
      </c>
      <c r="L68" s="31">
        <v>10000</v>
      </c>
      <c r="M68" s="23" t="s">
        <v>48</v>
      </c>
    </row>
    <row r="69" spans="2:13" ht="45" customHeight="1" x14ac:dyDescent="0.25">
      <c r="B69" s="16" t="s">
        <v>178</v>
      </c>
      <c r="C69" s="24" t="s">
        <v>179</v>
      </c>
      <c r="D69" s="24" t="s">
        <v>63</v>
      </c>
      <c r="E69" s="17" t="s">
        <v>41</v>
      </c>
      <c r="F69" s="27">
        <v>6914042.75</v>
      </c>
      <c r="G69" s="21">
        <v>6913605.9855999984</v>
      </c>
      <c r="H69" s="32">
        <v>1</v>
      </c>
      <c r="I69" s="33" t="s">
        <v>46</v>
      </c>
      <c r="J69" s="33" t="s">
        <v>46</v>
      </c>
      <c r="K69" s="33" t="s">
        <v>46</v>
      </c>
      <c r="L69" s="31">
        <v>50000</v>
      </c>
      <c r="M69" s="23" t="s">
        <v>47</v>
      </c>
    </row>
    <row r="70" spans="2:13" ht="45" customHeight="1" x14ac:dyDescent="0.25">
      <c r="B70" s="16" t="s">
        <v>180</v>
      </c>
      <c r="C70" s="24" t="s">
        <v>181</v>
      </c>
      <c r="D70" s="24" t="s">
        <v>182</v>
      </c>
      <c r="E70" s="17" t="s">
        <v>191</v>
      </c>
      <c r="F70" s="27">
        <v>2213800.96</v>
      </c>
      <c r="G70" s="21">
        <v>2158181.9255999997</v>
      </c>
      <c r="H70" s="32">
        <v>1</v>
      </c>
      <c r="I70" s="33" t="s">
        <v>46</v>
      </c>
      <c r="J70" s="33" t="s">
        <v>46</v>
      </c>
      <c r="K70" s="33" t="s">
        <v>46</v>
      </c>
      <c r="L70" s="31">
        <v>300000</v>
      </c>
      <c r="M70" s="23" t="s">
        <v>47</v>
      </c>
    </row>
    <row r="71" spans="2:13" ht="45" customHeight="1" x14ac:dyDescent="0.25">
      <c r="B71" s="16" t="s">
        <v>183</v>
      </c>
      <c r="C71" s="24" t="s">
        <v>184</v>
      </c>
      <c r="D71" s="24" t="s">
        <v>19</v>
      </c>
      <c r="E71" s="17" t="s">
        <v>41</v>
      </c>
      <c r="F71" s="27">
        <v>6067519.5599999996</v>
      </c>
      <c r="G71" s="21">
        <v>6067515.6271999991</v>
      </c>
      <c r="H71" s="32">
        <v>1</v>
      </c>
      <c r="I71" s="33" t="s">
        <v>46</v>
      </c>
      <c r="J71" s="33" t="s">
        <v>46</v>
      </c>
      <c r="K71" s="33" t="s">
        <v>46</v>
      </c>
      <c r="L71" s="31">
        <v>4000</v>
      </c>
      <c r="M71" s="23" t="s">
        <v>48</v>
      </c>
    </row>
    <row r="72" spans="2:13" ht="45" customHeight="1" x14ac:dyDescent="0.25">
      <c r="B72" s="16" t="s">
        <v>185</v>
      </c>
      <c r="C72" s="24" t="s">
        <v>186</v>
      </c>
      <c r="D72" s="24" t="s">
        <v>187</v>
      </c>
      <c r="E72" s="17" t="s">
        <v>41</v>
      </c>
      <c r="F72" s="27">
        <v>7974040.7699999996</v>
      </c>
      <c r="G72" s="21">
        <v>7972097.9467999991</v>
      </c>
      <c r="H72" s="32">
        <v>1</v>
      </c>
      <c r="I72" s="33" t="s">
        <v>46</v>
      </c>
      <c r="J72" s="33" t="s">
        <v>46</v>
      </c>
      <c r="K72" s="33" t="s">
        <v>46</v>
      </c>
      <c r="L72" s="31">
        <v>10000</v>
      </c>
      <c r="M72" s="23" t="s">
        <v>48</v>
      </c>
    </row>
    <row r="73" spans="2:13" ht="45" customHeight="1" x14ac:dyDescent="0.25">
      <c r="B73" s="16" t="s">
        <v>188</v>
      </c>
      <c r="C73" s="23" t="s">
        <v>189</v>
      </c>
      <c r="D73" s="25" t="s">
        <v>190</v>
      </c>
      <c r="E73" s="17" t="s">
        <v>41</v>
      </c>
      <c r="F73" s="27">
        <v>18067085.710000001</v>
      </c>
      <c r="G73" s="21">
        <v>18058123.5988</v>
      </c>
      <c r="H73" s="32">
        <v>1</v>
      </c>
      <c r="I73" s="33" t="s">
        <v>46</v>
      </c>
      <c r="J73" s="33" t="s">
        <v>46</v>
      </c>
      <c r="K73" s="33" t="s">
        <v>46</v>
      </c>
      <c r="L73" s="31">
        <v>10000</v>
      </c>
      <c r="M73" s="23" t="s">
        <v>47</v>
      </c>
    </row>
    <row r="74" spans="2:13" ht="45" customHeight="1" x14ac:dyDescent="0.25">
      <c r="B74" s="16" t="s">
        <v>227</v>
      </c>
      <c r="C74" s="23" t="s">
        <v>228</v>
      </c>
      <c r="D74" s="24" t="s">
        <v>221</v>
      </c>
      <c r="E74" s="17" t="s">
        <v>44</v>
      </c>
      <c r="F74" s="27">
        <v>6885684.2300000004</v>
      </c>
      <c r="G74" s="21">
        <v>6463821.0083999997</v>
      </c>
      <c r="H74" s="32">
        <v>1</v>
      </c>
      <c r="I74" s="33" t="s">
        <v>46</v>
      </c>
      <c r="J74" s="33" t="s">
        <v>46</v>
      </c>
      <c r="K74" s="33" t="s">
        <v>46</v>
      </c>
      <c r="L74" s="31">
        <v>500000</v>
      </c>
      <c r="M74" s="23" t="s">
        <v>48</v>
      </c>
    </row>
    <row r="75" spans="2:13" ht="45" customHeight="1" x14ac:dyDescent="0.25">
      <c r="B75" s="16" t="s">
        <v>229</v>
      </c>
      <c r="C75" s="23" t="s">
        <v>230</v>
      </c>
      <c r="D75" s="24" t="s">
        <v>231</v>
      </c>
      <c r="E75" s="17" t="s">
        <v>44</v>
      </c>
      <c r="F75" s="27">
        <v>14412893.09</v>
      </c>
      <c r="G75" s="21">
        <v>14410660.419199999</v>
      </c>
      <c r="H75" s="32">
        <v>1</v>
      </c>
      <c r="I75" s="33" t="s">
        <v>46</v>
      </c>
      <c r="J75" s="33" t="s">
        <v>46</v>
      </c>
      <c r="K75" s="33" t="s">
        <v>46</v>
      </c>
      <c r="L75" s="31">
        <v>500000</v>
      </c>
      <c r="M75" s="23" t="s">
        <v>48</v>
      </c>
    </row>
    <row r="76" spans="2:13" ht="45" customHeight="1" x14ac:dyDescent="0.25">
      <c r="B76" s="16" t="s">
        <v>232</v>
      </c>
      <c r="C76" s="24" t="s">
        <v>233</v>
      </c>
      <c r="D76" s="23" t="s">
        <v>234</v>
      </c>
      <c r="E76" s="17" t="s">
        <v>42</v>
      </c>
      <c r="F76" s="27">
        <v>3419819.26</v>
      </c>
      <c r="G76" s="21">
        <v>2466921.5863999999</v>
      </c>
      <c r="H76" s="32">
        <v>1</v>
      </c>
      <c r="I76" s="33" t="s">
        <v>46</v>
      </c>
      <c r="J76" s="33" t="s">
        <v>46</v>
      </c>
      <c r="K76" s="33" t="s">
        <v>46</v>
      </c>
      <c r="L76" s="31">
        <v>500</v>
      </c>
      <c r="M76" s="23" t="s">
        <v>48</v>
      </c>
    </row>
    <row r="77" spans="2:13" ht="45" hidden="1" customHeight="1" x14ac:dyDescent="0.25">
      <c r="B77" s="16"/>
      <c r="C77" s="24"/>
      <c r="D77" s="23"/>
      <c r="E77" s="17"/>
      <c r="F77" s="27"/>
      <c r="G77" s="21">
        <v>3888939.4631999996</v>
      </c>
      <c r="H77" s="32">
        <v>1</v>
      </c>
      <c r="I77" s="33"/>
      <c r="J77" s="33"/>
      <c r="K77" s="33"/>
      <c r="L77" s="31"/>
      <c r="M77" s="23"/>
    </row>
    <row r="78" spans="2:13" ht="45" customHeight="1" x14ac:dyDescent="0.25">
      <c r="B78" s="16" t="s">
        <v>235</v>
      </c>
      <c r="C78" s="24" t="s">
        <v>236</v>
      </c>
      <c r="D78" s="23" t="s">
        <v>237</v>
      </c>
      <c r="E78" s="17" t="s">
        <v>44</v>
      </c>
      <c r="F78" s="27">
        <v>3228783.28</v>
      </c>
      <c r="G78" s="21">
        <v>3226523.1335999998</v>
      </c>
      <c r="H78" s="32">
        <v>1</v>
      </c>
      <c r="I78" s="33" t="s">
        <v>46</v>
      </c>
      <c r="J78" s="33" t="s">
        <v>46</v>
      </c>
      <c r="K78" s="33" t="s">
        <v>46</v>
      </c>
      <c r="L78" s="31">
        <v>1200000</v>
      </c>
      <c r="M78" s="23" t="s">
        <v>48</v>
      </c>
    </row>
    <row r="79" spans="2:13" ht="45" customHeight="1" x14ac:dyDescent="0.25">
      <c r="B79" s="16" t="s">
        <v>238</v>
      </c>
      <c r="C79" s="24" t="s">
        <v>239</v>
      </c>
      <c r="D79" s="23" t="s">
        <v>114</v>
      </c>
      <c r="E79" s="17" t="s">
        <v>191</v>
      </c>
      <c r="F79" s="27">
        <v>1048061.6</v>
      </c>
      <c r="G79" s="21">
        <v>1048061.6007999999</v>
      </c>
      <c r="H79" s="32">
        <v>1</v>
      </c>
      <c r="I79" s="33" t="s">
        <v>46</v>
      </c>
      <c r="J79" s="33" t="s">
        <v>46</v>
      </c>
      <c r="K79" s="33" t="s">
        <v>46</v>
      </c>
      <c r="L79" s="31">
        <v>5500000</v>
      </c>
      <c r="M79" s="23" t="s">
        <v>47</v>
      </c>
    </row>
    <row r="80" spans="2:13" ht="45" customHeight="1" x14ac:dyDescent="0.25">
      <c r="B80" s="16" t="s">
        <v>240</v>
      </c>
      <c r="C80" s="24" t="s">
        <v>241</v>
      </c>
      <c r="D80" s="23" t="s">
        <v>106</v>
      </c>
      <c r="E80" s="17" t="s">
        <v>191</v>
      </c>
      <c r="F80" s="27">
        <v>581438.4</v>
      </c>
      <c r="G80" s="21">
        <v>581438.39999999991</v>
      </c>
      <c r="H80" s="32">
        <v>1</v>
      </c>
      <c r="I80" s="33" t="s">
        <v>46</v>
      </c>
      <c r="J80" s="33" t="s">
        <v>46</v>
      </c>
      <c r="K80" s="33" t="s">
        <v>46</v>
      </c>
      <c r="L80" s="31">
        <v>180000</v>
      </c>
      <c r="M80" s="23" t="s">
        <v>47</v>
      </c>
    </row>
    <row r="81" spans="2:13" ht="45" customHeight="1" x14ac:dyDescent="0.25">
      <c r="B81" s="16" t="s">
        <v>242</v>
      </c>
      <c r="C81" s="24" t="s">
        <v>243</v>
      </c>
      <c r="D81" s="23" t="s">
        <v>244</v>
      </c>
      <c r="E81" s="17" t="s">
        <v>41</v>
      </c>
      <c r="F81" s="27">
        <v>8560719.3599999994</v>
      </c>
      <c r="G81" s="21">
        <f>7379927.48*1.16</f>
        <v>8560715.8768000007</v>
      </c>
      <c r="H81" s="32">
        <v>1</v>
      </c>
      <c r="I81" s="33" t="s">
        <v>46</v>
      </c>
      <c r="J81" s="33" t="s">
        <v>46</v>
      </c>
      <c r="K81" s="33" t="s">
        <v>46</v>
      </c>
      <c r="L81" s="31">
        <v>2000</v>
      </c>
      <c r="M81" s="23" t="s">
        <v>48</v>
      </c>
    </row>
    <row r="82" spans="2:13" ht="45" customHeight="1" x14ac:dyDescent="0.25">
      <c r="B82" s="16" t="s">
        <v>245</v>
      </c>
      <c r="C82" s="23" t="s">
        <v>246</v>
      </c>
      <c r="D82" s="23" t="s">
        <v>247</v>
      </c>
      <c r="E82" s="17" t="s">
        <v>41</v>
      </c>
      <c r="F82" s="27">
        <v>5658457.3099999996</v>
      </c>
      <c r="G82" s="21">
        <v>5658457.3103999998</v>
      </c>
      <c r="H82" s="32">
        <v>1</v>
      </c>
      <c r="I82" s="33" t="s">
        <v>46</v>
      </c>
      <c r="J82" s="33" t="s">
        <v>46</v>
      </c>
      <c r="K82" s="33" t="s">
        <v>46</v>
      </c>
      <c r="L82" s="31">
        <v>1500</v>
      </c>
      <c r="M82" s="23" t="s">
        <v>48</v>
      </c>
    </row>
    <row r="83" spans="2:13" ht="45" customHeight="1" x14ac:dyDescent="0.25">
      <c r="B83" s="16" t="s">
        <v>248</v>
      </c>
      <c r="C83" s="23" t="s">
        <v>249</v>
      </c>
      <c r="D83" s="23" t="s">
        <v>250</v>
      </c>
      <c r="E83" s="17" t="s">
        <v>44</v>
      </c>
      <c r="F83" s="27">
        <v>5445691.7800000003</v>
      </c>
      <c r="G83" s="21">
        <v>5444602.6452000001</v>
      </c>
      <c r="H83" s="32">
        <v>1</v>
      </c>
      <c r="I83" s="33" t="s">
        <v>46</v>
      </c>
      <c r="J83" s="33" t="s">
        <v>46</v>
      </c>
      <c r="K83" s="33" t="s">
        <v>46</v>
      </c>
      <c r="L83" s="31">
        <v>500000</v>
      </c>
      <c r="M83" s="23" t="s">
        <v>48</v>
      </c>
    </row>
    <row r="84" spans="2:13" ht="45" customHeight="1" x14ac:dyDescent="0.25">
      <c r="B84" s="16" t="s">
        <v>251</v>
      </c>
      <c r="C84" s="24" t="s">
        <v>252</v>
      </c>
      <c r="D84" s="23" t="s">
        <v>253</v>
      </c>
      <c r="E84" s="17" t="s">
        <v>41</v>
      </c>
      <c r="F84" s="27">
        <v>2062374.64</v>
      </c>
      <c r="G84" s="21">
        <v>2059377.348</v>
      </c>
      <c r="H84" s="32">
        <v>1</v>
      </c>
      <c r="I84" s="33" t="s">
        <v>46</v>
      </c>
      <c r="J84" s="33" t="s">
        <v>46</v>
      </c>
      <c r="K84" s="33" t="s">
        <v>46</v>
      </c>
      <c r="L84" s="31">
        <v>5000</v>
      </c>
      <c r="M84" s="23" t="s">
        <v>47</v>
      </c>
    </row>
    <row r="85" spans="2:13" ht="45" customHeight="1" x14ac:dyDescent="0.25">
      <c r="B85" s="16" t="s">
        <v>254</v>
      </c>
      <c r="C85" s="24" t="s">
        <v>255</v>
      </c>
      <c r="D85" s="23" t="s">
        <v>256</v>
      </c>
      <c r="E85" s="17" t="s">
        <v>191</v>
      </c>
      <c r="F85" s="27">
        <v>1969294.32</v>
      </c>
      <c r="G85" s="21">
        <v>1968945.1864</v>
      </c>
      <c r="H85" s="32">
        <v>1</v>
      </c>
      <c r="I85" s="33" t="s">
        <v>46</v>
      </c>
      <c r="J85" s="33" t="s">
        <v>46</v>
      </c>
      <c r="K85" s="33" t="s">
        <v>46</v>
      </c>
      <c r="L85" s="31">
        <v>63200</v>
      </c>
      <c r="M85" s="23" t="s">
        <v>47</v>
      </c>
    </row>
    <row r="86" spans="2:13" ht="45" customHeight="1" x14ac:dyDescent="0.25">
      <c r="B86" s="16" t="s">
        <v>257</v>
      </c>
      <c r="C86" s="24" t="s">
        <v>258</v>
      </c>
      <c r="D86" s="23" t="s">
        <v>259</v>
      </c>
      <c r="E86" s="17" t="s">
        <v>191</v>
      </c>
      <c r="F86" s="27">
        <v>1717842.9</v>
      </c>
      <c r="G86" s="21">
        <v>1717842.898</v>
      </c>
      <c r="H86" s="32">
        <v>1</v>
      </c>
      <c r="I86" s="33" t="s">
        <v>46</v>
      </c>
      <c r="J86" s="33" t="s">
        <v>46</v>
      </c>
      <c r="K86" s="33" t="s">
        <v>46</v>
      </c>
      <c r="L86" s="31">
        <v>12000</v>
      </c>
      <c r="M86" s="23" t="s">
        <v>47</v>
      </c>
    </row>
    <row r="87" spans="2:13" ht="45" customHeight="1" x14ac:dyDescent="0.25">
      <c r="B87" s="16" t="s">
        <v>260</v>
      </c>
      <c r="C87" s="24" t="s">
        <v>261</v>
      </c>
      <c r="D87" s="23" t="s">
        <v>262</v>
      </c>
      <c r="E87" s="17" t="s">
        <v>191</v>
      </c>
      <c r="F87" s="27">
        <v>1845879.19</v>
      </c>
      <c r="G87" s="21">
        <v>1845879.1856</v>
      </c>
      <c r="H87" s="32">
        <v>1</v>
      </c>
      <c r="I87" s="33" t="s">
        <v>46</v>
      </c>
      <c r="J87" s="33" t="s">
        <v>46</v>
      </c>
      <c r="K87" s="33" t="s">
        <v>46</v>
      </c>
      <c r="L87" s="31">
        <v>10235</v>
      </c>
      <c r="M87" s="23" t="s">
        <v>47</v>
      </c>
    </row>
    <row r="88" spans="2:13" ht="45" customHeight="1" x14ac:dyDescent="0.25">
      <c r="B88" s="16" t="s">
        <v>263</v>
      </c>
      <c r="C88" s="24" t="s">
        <v>264</v>
      </c>
      <c r="D88" s="23" t="s">
        <v>265</v>
      </c>
      <c r="E88" s="17" t="s">
        <v>282</v>
      </c>
      <c r="F88" s="27">
        <v>4120018.53</v>
      </c>
      <c r="G88" s="27">
        <v>4120018.53</v>
      </c>
      <c r="H88" s="32">
        <v>1</v>
      </c>
      <c r="I88" s="33" t="s">
        <v>46</v>
      </c>
      <c r="J88" s="33" t="s">
        <v>46</v>
      </c>
      <c r="K88" s="33" t="s">
        <v>46</v>
      </c>
      <c r="L88" s="31">
        <v>1000</v>
      </c>
      <c r="M88" s="23" t="s">
        <v>48</v>
      </c>
    </row>
    <row r="89" spans="2:13" ht="45" customHeight="1" x14ac:dyDescent="0.25">
      <c r="B89" s="16" t="s">
        <v>266</v>
      </c>
      <c r="C89" s="24" t="s">
        <v>267</v>
      </c>
      <c r="D89" s="23" t="s">
        <v>268</v>
      </c>
      <c r="E89" s="17" t="s">
        <v>41</v>
      </c>
      <c r="F89" s="27">
        <v>6977659.3499999996</v>
      </c>
      <c r="G89" s="21">
        <v>6975226.0671999995</v>
      </c>
      <c r="H89" s="32">
        <v>1</v>
      </c>
      <c r="I89" s="33" t="s">
        <v>46</v>
      </c>
      <c r="J89" s="33" t="s">
        <v>46</v>
      </c>
      <c r="K89" s="33" t="s">
        <v>46</v>
      </c>
      <c r="L89" s="31">
        <v>50000</v>
      </c>
      <c r="M89" s="23" t="s">
        <v>47</v>
      </c>
    </row>
    <row r="90" spans="2:13" ht="45" customHeight="1" x14ac:dyDescent="0.25">
      <c r="B90" s="16" t="s">
        <v>269</v>
      </c>
      <c r="C90" s="24" t="s">
        <v>270</v>
      </c>
      <c r="D90" s="23" t="s">
        <v>271</v>
      </c>
      <c r="E90" s="17" t="s">
        <v>285</v>
      </c>
      <c r="F90" s="27">
        <v>2041882.58</v>
      </c>
      <c r="G90" s="21">
        <v>2041882.4715999998</v>
      </c>
      <c r="H90" s="32">
        <v>1</v>
      </c>
      <c r="I90" s="33" t="s">
        <v>46</v>
      </c>
      <c r="J90" s="33" t="s">
        <v>46</v>
      </c>
      <c r="K90" s="33" t="s">
        <v>46</v>
      </c>
      <c r="L90" s="31">
        <v>1000</v>
      </c>
      <c r="M90" s="23" t="s">
        <v>47</v>
      </c>
    </row>
    <row r="91" spans="2:13" ht="45" customHeight="1" x14ac:dyDescent="0.25">
      <c r="B91" s="16" t="s">
        <v>272</v>
      </c>
      <c r="C91" s="24" t="s">
        <v>273</v>
      </c>
      <c r="D91" s="23" t="s">
        <v>274</v>
      </c>
      <c r="E91" s="17" t="s">
        <v>286</v>
      </c>
      <c r="F91" s="27">
        <v>754373.83</v>
      </c>
      <c r="G91" s="21">
        <v>884051.16119999997</v>
      </c>
      <c r="H91" s="32">
        <v>1</v>
      </c>
      <c r="I91" s="33" t="s">
        <v>46</v>
      </c>
      <c r="J91" s="33" t="s">
        <v>46</v>
      </c>
      <c r="K91" s="33" t="s">
        <v>46</v>
      </c>
      <c r="L91" s="31">
        <v>50000</v>
      </c>
      <c r="M91" s="23" t="s">
        <v>48</v>
      </c>
    </row>
    <row r="92" spans="2:13" ht="45" customHeight="1" x14ac:dyDescent="0.25">
      <c r="B92" s="16" t="s">
        <v>275</v>
      </c>
      <c r="C92" s="24" t="s">
        <v>276</v>
      </c>
      <c r="D92" s="23" t="s">
        <v>277</v>
      </c>
      <c r="E92" s="17" t="s">
        <v>41</v>
      </c>
      <c r="F92" s="27">
        <v>2091693.49</v>
      </c>
      <c r="G92" s="21">
        <v>1331665.1519999998</v>
      </c>
      <c r="H92" s="32">
        <v>1</v>
      </c>
      <c r="I92" s="33" t="s">
        <v>46</v>
      </c>
      <c r="J92" s="33" t="s">
        <v>46</v>
      </c>
      <c r="K92" s="33" t="s">
        <v>46</v>
      </c>
      <c r="L92" s="31">
        <v>10000</v>
      </c>
      <c r="M92" s="23" t="s">
        <v>47</v>
      </c>
    </row>
    <row r="93" spans="2:13" ht="45" customHeight="1" x14ac:dyDescent="0.25">
      <c r="B93" s="16" t="s">
        <v>278</v>
      </c>
      <c r="C93" s="24" t="s">
        <v>279</v>
      </c>
      <c r="D93" s="23" t="s">
        <v>280</v>
      </c>
      <c r="E93" s="17" t="s">
        <v>286</v>
      </c>
      <c r="F93" s="27">
        <v>861784.14</v>
      </c>
      <c r="G93" s="21">
        <v>861595.57960000006</v>
      </c>
      <c r="H93" s="32">
        <v>1</v>
      </c>
      <c r="I93" s="33" t="s">
        <v>46</v>
      </c>
      <c r="J93" s="33" t="s">
        <v>46</v>
      </c>
      <c r="K93" s="33" t="s">
        <v>46</v>
      </c>
      <c r="L93" s="31">
        <v>1500</v>
      </c>
      <c r="M93" s="23" t="s">
        <v>48</v>
      </c>
    </row>
  </sheetData>
  <autoFilter ref="B5:M73"/>
  <mergeCells count="3">
    <mergeCell ref="C1:M1"/>
    <mergeCell ref="C2:M2"/>
    <mergeCell ref="C3:M3"/>
  </mergeCells>
  <pageMargins left="0.25" right="0.25" top="0.75" bottom="0.75" header="0.3" footer="0.3"/>
  <pageSetup scale="4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FRACCION VI inciso 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JASSO SILVA AMADA AMALIA</dc:creator>
  <cp:lastModifiedBy>JASSO SILVA AMADA AMALIA</cp:lastModifiedBy>
  <cp:lastPrinted>2024-01-12T16:49:33Z</cp:lastPrinted>
  <dcterms:created xsi:type="dcterms:W3CDTF">2022-04-13T16:18:36Z</dcterms:created>
  <dcterms:modified xsi:type="dcterms:W3CDTF">2024-01-19T19:13:01Z</dcterms:modified>
</cp:coreProperties>
</file>