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abel.ortiz\Desktop\Respaldo para compu nueva\Escritorio\Proyecto Presupuestal 2025 (OK)\PRESUPUESTO APROB Y SUS MODIF 2025\1A MOD PRESP-JG 25MAR2025\"/>
    </mc:Choice>
  </mc:AlternateContent>
  <bookViews>
    <workbookView xWindow="0" yWindow="0" windowWidth="20490" windowHeight="8520"/>
  </bookViews>
  <sheets>
    <sheet name="Presup Autorizado 2025 ok" sheetId="31" r:id="rId1"/>
    <sheet name="COG(Capítulo y Part. Genérica)" sheetId="2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DAT1" localSheetId="1">#REF!</definedName>
    <definedName name="_DAT1" localSheetId="0">#REF!</definedName>
    <definedName name="_DAT1">#REF!</definedName>
    <definedName name="_DAT10" localSheetId="1">#REF!</definedName>
    <definedName name="_DAT10" localSheetId="0">#REF!</definedName>
    <definedName name="_DAT10">#REF!</definedName>
    <definedName name="_DAT11" localSheetId="1">#REF!</definedName>
    <definedName name="_DAT11" localSheetId="0">#REF!</definedName>
    <definedName name="_DAT11">#REF!</definedName>
    <definedName name="_DAT12" localSheetId="1">#REF!</definedName>
    <definedName name="_DAT12" localSheetId="0">#REF!</definedName>
    <definedName name="_DAT12">#REF!</definedName>
    <definedName name="_DAT13" localSheetId="1">#REF!</definedName>
    <definedName name="_DAT13" localSheetId="0">#REF!</definedName>
    <definedName name="_DAT13">#REF!</definedName>
    <definedName name="_DAT2" localSheetId="1">#REF!</definedName>
    <definedName name="_DAT2" localSheetId="0">#REF!</definedName>
    <definedName name="_DAT2">#REF!</definedName>
    <definedName name="_DAT3" localSheetId="1">#REF!</definedName>
    <definedName name="_DAT3" localSheetId="0">#REF!</definedName>
    <definedName name="_DAT3">#REF!</definedName>
    <definedName name="_DAT4" localSheetId="1">#REF!</definedName>
    <definedName name="_DAT4" localSheetId="0">#REF!</definedName>
    <definedName name="_DAT4">#REF!</definedName>
    <definedName name="_DAT5" localSheetId="1">#REF!</definedName>
    <definedName name="_DAT5" localSheetId="0">#REF!</definedName>
    <definedName name="_DAT5">#REF!</definedName>
    <definedName name="_DAT6" localSheetId="1">#REF!</definedName>
    <definedName name="_DAT6" localSheetId="0">#REF!</definedName>
    <definedName name="_DAT6">#REF!</definedName>
    <definedName name="_DAT7" localSheetId="1">#REF!</definedName>
    <definedName name="_DAT7" localSheetId="0">#REF!</definedName>
    <definedName name="_DAT7">#REF!</definedName>
    <definedName name="_DAT8" localSheetId="1">#REF!</definedName>
    <definedName name="_DAT8" localSheetId="0">#REF!</definedName>
    <definedName name="_DAT8">#REF!</definedName>
    <definedName name="_DAT9" localSheetId="1">#REF!</definedName>
    <definedName name="_DAT9" localSheetId="0">#REF!</definedName>
    <definedName name="_DAT9">#REF!</definedName>
    <definedName name="A_IMPRESIÓN_IM" localSheetId="1">#REF!</definedName>
    <definedName name="A_IMPRESIÓN_IM" localSheetId="0">#REF!</definedName>
    <definedName name="A_IMPRESIÓN_IM">#REF!</definedName>
    <definedName name="AA" localSheetId="1">#REF!</definedName>
    <definedName name="AA" localSheetId="0">#REF!</definedName>
    <definedName name="AA">#REF!</definedName>
    <definedName name="_xlnm.Print_Area" localSheetId="0">'Presup Autorizado 2025 ok'!$A$1:$E$37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DATA1" localSheetId="0">#REF!</definedName>
    <definedName name="DATA1">#REF!</definedName>
    <definedName name="DATA10" localSheetId="0">#REF!</definedName>
    <definedName name="DATA10">#REF!</definedName>
    <definedName name="DATA11" localSheetId="0">#REF!</definedName>
    <definedName name="DATA11">#REF!</definedName>
    <definedName name="DATA12" localSheetId="0">#REF!</definedName>
    <definedName name="DATA12">#REF!</definedName>
    <definedName name="DATA13" localSheetId="0">#REF!</definedName>
    <definedName name="DATA13">#REF!</definedName>
    <definedName name="DATA14" localSheetId="0">#REF!</definedName>
    <definedName name="DATA14">#REF!</definedName>
    <definedName name="DATA15" localSheetId="0">#REF!</definedName>
    <definedName name="DATA15">#REF!</definedName>
    <definedName name="DATA16" localSheetId="0">#REF!</definedName>
    <definedName name="DATA16">#REF!</definedName>
    <definedName name="DATA17" localSheetId="0">#REF!</definedName>
    <definedName name="DATA17">#REF!</definedName>
    <definedName name="DATA18" localSheetId="0">#REF!</definedName>
    <definedName name="DATA18">#REF!</definedName>
    <definedName name="DATA19" localSheetId="0">#REF!</definedName>
    <definedName name="DATA19">#REF!</definedName>
    <definedName name="DATA2" localSheetId="0">#REF!</definedName>
    <definedName name="DATA2">#REF!</definedName>
    <definedName name="DATA20" localSheetId="0">#REF!</definedName>
    <definedName name="DATA20">#REF!</definedName>
    <definedName name="DATA21" localSheetId="0">#REF!</definedName>
    <definedName name="DATA21">#REF!</definedName>
    <definedName name="DATA22" localSheetId="0">#REF!</definedName>
    <definedName name="DATA2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#REF!</definedName>
    <definedName name="DATA6">#REF!</definedName>
    <definedName name="DATA7" localSheetId="0">#REF!</definedName>
    <definedName name="DATA7">#REF!</definedName>
    <definedName name="DATA8" localSheetId="0">#REF!</definedName>
    <definedName name="DATA8">#REF!</definedName>
    <definedName name="DATA9" localSheetId="0">#REF!</definedName>
    <definedName name="DATA9">#REF!</definedName>
    <definedName name="Header" localSheetId="1">#REF!</definedName>
    <definedName name="Header" localSheetId="0">#REF!</definedName>
    <definedName name="Header">#REF!</definedName>
    <definedName name="IncConc">#REF!</definedName>
    <definedName name="IncReal">#REF!</definedName>
    <definedName name="Ind.Cons" localSheetId="0">[1]C.N.A.!$S$47</definedName>
    <definedName name="Ind.Cons">[2]C.N.A.!$S$47</definedName>
    <definedName name="Inflación">#REF!</definedName>
    <definedName name="INPP" localSheetId="0">'[1]Resumen 2022 Egresos'!$F$260</definedName>
    <definedName name="INPP">'[3]Resumen 2017 Egresos'!$D$265</definedName>
    <definedName name="INPPGAS" localSheetId="0">'[1]Resumen 2022 Egresos'!#REF!</definedName>
    <definedName name="INPPGAS">'[3]Resumen 2017 Egresos'!$D$268</definedName>
    <definedName name="p" localSheetId="1">#REF!</definedName>
    <definedName name="p" localSheetId="0">#REF!</definedName>
    <definedName name="p">#REF!</definedName>
    <definedName name="PIB" localSheetId="1">'[4]PAC 2019 Autorizado J.G. Dic18'!#REF!</definedName>
    <definedName name="PIB" localSheetId="0">'[1]Resumen 2022 Egresos'!#REF!</definedName>
    <definedName name="PIB">'[4]PAC 2019 Autorizado J.G. Dic18'!#REF!</definedName>
    <definedName name="RawData" localSheetId="1">#REF!</definedName>
    <definedName name="RawData" localSheetId="0">#REF!</definedName>
    <definedName name="RawData">#REF!</definedName>
    <definedName name="SALDITO" localSheetId="1">#REF!</definedName>
    <definedName name="SALDITO" localSheetId="0">#REF!</definedName>
    <definedName name="SALDITO">#REF!</definedName>
    <definedName name="SALDOS" localSheetId="1">#REF!</definedName>
    <definedName name="SALDOS" localSheetId="0">#REF!</definedName>
    <definedName name="SALDOS">#REF!</definedName>
    <definedName name="Tarifa21">#REF!</definedName>
    <definedName name="TEST1" localSheetId="1">#REF!</definedName>
    <definedName name="TEST1" localSheetId="0">#REF!</definedName>
    <definedName name="TEST1">#REF!</definedName>
    <definedName name="TEST2" localSheetId="1">#REF!</definedName>
    <definedName name="TEST2" localSheetId="0">#REF!</definedName>
    <definedName name="TEST2">#REF!</definedName>
    <definedName name="TEST3" localSheetId="1">#REF!</definedName>
    <definedName name="TEST3" localSheetId="0">#REF!</definedName>
    <definedName name="TEST3">#REF!</definedName>
    <definedName name="TEST4" localSheetId="1">#REF!</definedName>
    <definedName name="TEST4" localSheetId="0">#REF!</definedName>
    <definedName name="TEST4">#REF!</definedName>
    <definedName name="TEST5" localSheetId="1">#REF!</definedName>
    <definedName name="TEST5" localSheetId="0">#REF!</definedName>
    <definedName name="TEST5">#REF!</definedName>
    <definedName name="TEST6" localSheetId="1">#REF!</definedName>
    <definedName name="TEST6" localSheetId="0">#REF!</definedName>
    <definedName name="TEST6">#REF!</definedName>
    <definedName name="TEST7" localSheetId="1">#REF!</definedName>
    <definedName name="TEST7" localSheetId="0">#REF!</definedName>
    <definedName name="TEST7">#REF!</definedName>
    <definedName name="TEST8" localSheetId="0">#REF!</definedName>
    <definedName name="TEST8">#REF!</definedName>
    <definedName name="TESTHKEY" localSheetId="1">#REF!</definedName>
    <definedName name="TESTHKEY" localSheetId="0">#REF!</definedName>
    <definedName name="TESTHKEY">#REF!</definedName>
    <definedName name="TESTKEYS" localSheetId="1">#REF!</definedName>
    <definedName name="TESTKEYS" localSheetId="0">#REF!</definedName>
    <definedName name="TESTKEYS">#REF!</definedName>
    <definedName name="TESTVKEY" localSheetId="1">#REF!</definedName>
    <definedName name="TESTVKEY" localSheetId="0">#REF!</definedName>
    <definedName name="TESTVKEY">#REF!</definedName>
    <definedName name="TIIE21">#REF!</definedName>
    <definedName name="_xlnm.Print_Titles" localSheetId="0">'Presup Autorizado 2025 ok'!$1:$3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31" l="1"/>
  <c r="E32" i="31" l="1"/>
  <c r="E33" i="31" s="1"/>
  <c r="E30" i="31"/>
  <c r="E29" i="31"/>
  <c r="E31" i="31" s="1"/>
  <c r="E27" i="31"/>
  <c r="E28" i="31" s="1"/>
  <c r="E25" i="31"/>
  <c r="E26" i="31" s="1"/>
  <c r="E22" i="31"/>
  <c r="E21" i="31"/>
  <c r="E15" i="31"/>
  <c r="E17" i="31" s="1"/>
  <c r="E13" i="31"/>
  <c r="E12" i="31"/>
  <c r="E11" i="31"/>
  <c r="E9" i="31"/>
  <c r="E8" i="31"/>
  <c r="E7" i="31"/>
  <c r="E6" i="31"/>
  <c r="E5" i="31"/>
  <c r="D33" i="31"/>
  <c r="D31" i="31"/>
  <c r="D28" i="31"/>
  <c r="D24" i="31"/>
  <c r="E20" i="31"/>
  <c r="E16" i="31"/>
  <c r="D17" i="31"/>
  <c r="D16" i="31"/>
  <c r="D14" i="31"/>
  <c r="D10" i="31"/>
  <c r="D20" i="31"/>
  <c r="C20" i="31"/>
  <c r="C17" i="31"/>
  <c r="C16" i="31"/>
  <c r="C14" i="31"/>
  <c r="C10" i="31"/>
  <c r="E14" i="31" l="1"/>
  <c r="E24" i="31"/>
  <c r="E35" i="31" s="1"/>
  <c r="D18" i="31"/>
  <c r="E10" i="31"/>
  <c r="E18" i="31" s="1"/>
  <c r="D26" i="31"/>
  <c r="D35" i="31" s="1"/>
  <c r="C18" i="31"/>
  <c r="D37" i="31" l="1"/>
  <c r="E37" i="31"/>
  <c r="C26" i="31" l="1"/>
  <c r="C33" i="31" l="1"/>
  <c r="C24" i="31" l="1"/>
  <c r="C31" i="31"/>
  <c r="C28" i="31"/>
  <c r="C35" i="31" l="1"/>
  <c r="C37" i="31" s="1"/>
</calcChain>
</file>

<file path=xl/sharedStrings.xml><?xml version="1.0" encoding="utf-8"?>
<sst xmlns="http://schemas.openxmlformats.org/spreadsheetml/2006/main" count="206" uniqueCount="175">
  <si>
    <t>DESCRIPCIÓN</t>
  </si>
  <si>
    <t>INGRESOS POR CUOTAS</t>
  </si>
  <si>
    <t>OTROS INGRESOS OPERATIVOS</t>
  </si>
  <si>
    <t>RECARGOS Y GASTOS</t>
  </si>
  <si>
    <t>TARIFA SANEAMIENTO</t>
  </si>
  <si>
    <t>FACTIBILIDADES</t>
  </si>
  <si>
    <t>POR VENTA DE BIENES Y SERVICIOS</t>
  </si>
  <si>
    <t>PRODUCTOS</t>
  </si>
  <si>
    <t>PARTICIPACIONES Y APORTACIONES</t>
  </si>
  <si>
    <t>TOTAL INGRESOS</t>
  </si>
  <si>
    <t>SERVICIOS DE PERSONAL</t>
  </si>
  <si>
    <t>MATERIALES Y SUMINISTROS</t>
  </si>
  <si>
    <t>SERVICIOS GENERALES</t>
  </si>
  <si>
    <t>GASTO CORRIENTE</t>
  </si>
  <si>
    <t>TRANSFERENCIAS, ASIGNACIONES, SUBSIDIOS Y OTRAS AYUDAS</t>
  </si>
  <si>
    <t>BIENES MUEBLES, INMUEBLES E INTANGIBLES</t>
  </si>
  <si>
    <t>ADQUISICION DE INFRAESTRUCTURA DE OPERACIÓN</t>
  </si>
  <si>
    <t>INVERSIÓN PÚBLICA</t>
  </si>
  <si>
    <t>INVERSIONES FINANCIERAS Y OTRAS PROVISIONES</t>
  </si>
  <si>
    <t>INVERSIÓN</t>
  </si>
  <si>
    <t>DEUDA PÚBLICA</t>
  </si>
  <si>
    <t>TOTAL EGRESOS</t>
  </si>
  <si>
    <t>DISPONIBLE FINAL</t>
  </si>
  <si>
    <t>Capítulo</t>
  </si>
  <si>
    <t>Clasificación por objeto del gasto (Capítulo y Partida Genérica)</t>
  </si>
  <si>
    <t>Partida Genérica</t>
  </si>
  <si>
    <t>ORIGINAL</t>
  </si>
  <si>
    <t>Sueldos base al personal permanente</t>
  </si>
  <si>
    <t>Sueldos base al personal eventual</t>
  </si>
  <si>
    <t>Primas por años de servicios efectivos prestados</t>
  </si>
  <si>
    <t>Primas de vacaciones, dominical y gratificación de fin de año</t>
  </si>
  <si>
    <t>Horas extraordinarias</t>
  </si>
  <si>
    <t>Aportaciones de seguridad social</t>
  </si>
  <si>
    <t>Aportaciones a fondos de vivienda</t>
  </si>
  <si>
    <t>Aportaciones al sistema para el retiro</t>
  </si>
  <si>
    <t>Indemnizaciones</t>
  </si>
  <si>
    <t>Prestaciones contractuales</t>
  </si>
  <si>
    <t>Otras prestaciones sociales y económicas</t>
  </si>
  <si>
    <t xml:space="preserve">Previsiones de carácter laboral, económica y de seguridad social </t>
  </si>
  <si>
    <t>Estímulos</t>
  </si>
  <si>
    <t>Total Servicios Personales</t>
  </si>
  <si>
    <t>Materiales, útiles y equipos menores de oficina</t>
  </si>
  <si>
    <t>Materiales y útiles de impresión y reproducción</t>
  </si>
  <si>
    <t>Materiales, útiles y equipos menores de tecnologías de la información y comunicación</t>
  </si>
  <si>
    <t>Material de limpieza</t>
  </si>
  <si>
    <t>Materiales y útiles de enseñanza</t>
  </si>
  <si>
    <t>Materiales para el registro e identificación de bienes y personas</t>
  </si>
  <si>
    <t>Productos alimenticios para personas</t>
  </si>
  <si>
    <t>Mercancías adquiridas para su comercialización</t>
  </si>
  <si>
    <t>Productos minerales no metálicos</t>
  </si>
  <si>
    <t>Cemento y productos de concreto</t>
  </si>
  <si>
    <t>Cal, yeso y productos de yeso</t>
  </si>
  <si>
    <t>Madera y productos de madera</t>
  </si>
  <si>
    <t>Vidrio y productos de vidrio</t>
  </si>
  <si>
    <t>Material eléctrico y electrónico</t>
  </si>
  <si>
    <t>Artículos metálicos para la construcción</t>
  </si>
  <si>
    <t>Materiales complementarios</t>
  </si>
  <si>
    <t>Otros materiales y artículos de construcción y reparación</t>
  </si>
  <si>
    <t>Productos químicos básicos</t>
  </si>
  <si>
    <t>Fertilizantes, pesticidas y otros agroquímicos</t>
  </si>
  <si>
    <t>Medicinas y productos farmacéuticos</t>
  </si>
  <si>
    <t>Materiales, accesorios y suministros médicos</t>
  </si>
  <si>
    <t>Materiales, accesorios y suministros de laboratorio</t>
  </si>
  <si>
    <t>Fibras sintéticas, hules, plásticos y derivados</t>
  </si>
  <si>
    <t>Otros productos químicos</t>
  </si>
  <si>
    <t>Combustibles, lubricantes y aditivos</t>
  </si>
  <si>
    <t>Vestuario y uniformes</t>
  </si>
  <si>
    <t>Prendas de seguridad y protección personal</t>
  </si>
  <si>
    <t>Productos textiles</t>
  </si>
  <si>
    <t>Blancos y otros productos textiles, excepto prendas de vestir</t>
  </si>
  <si>
    <t>Herramientas menores</t>
  </si>
  <si>
    <t>Refacciones y accesorios menores de edificios</t>
  </si>
  <si>
    <t>Refacciones y accesorios menores de mobiliario y equipo de administración, educacional y recreativo</t>
  </si>
  <si>
    <t>Refacciones y accesorios menores de equipo de cómputo y tecnologías de la información</t>
  </si>
  <si>
    <t>Refacciones y accesorios menores de equipo e instrumental médico y de laboratorio</t>
  </si>
  <si>
    <t>Refacciones y accesorios menores de equipo de transporte</t>
  </si>
  <si>
    <t>Refacciones y accesorios menores de maquinaria y otros equipos</t>
  </si>
  <si>
    <t>Refacciones y accesorios menores otros bienes muebles</t>
  </si>
  <si>
    <t>Total Materiales y Suministros</t>
  </si>
  <si>
    <t>Energía eléctrica</t>
  </si>
  <si>
    <t>Gas</t>
  </si>
  <si>
    <t>Agua potable</t>
  </si>
  <si>
    <t>Telefonía tradicional</t>
  </si>
  <si>
    <t>Telefonía celular</t>
  </si>
  <si>
    <t>Servicios de acceso de Internet, redes y procesamiento de información</t>
  </si>
  <si>
    <t>Servicios postales y telegráficos</t>
  </si>
  <si>
    <t>Servicios integrales y otros servicios</t>
  </si>
  <si>
    <t>Arrendamiento de edificios</t>
  </si>
  <si>
    <t>Arrendamiento de maquinaria, otros equipos y herramientas</t>
  </si>
  <si>
    <t>Arrendamiento de activos intangibles</t>
  </si>
  <si>
    <t>Servicios legales, de contabilidad, auditoría y relacionados</t>
  </si>
  <si>
    <t>Serv. de diseño, arquitectura, ingeniería y actividades relacionadas</t>
  </si>
  <si>
    <t>Servicios de capacitación</t>
  </si>
  <si>
    <t>Servicios de apoyo administrativo, traducción, fotocopiado e impresión</t>
  </si>
  <si>
    <t>Servicios de vigilancia</t>
  </si>
  <si>
    <t>Servicios profesionales, científicos y técnicos integrales</t>
  </si>
  <si>
    <t>Servicios financieros y bancarios</t>
  </si>
  <si>
    <t>Servicios de cobranza, investigación crediticia y similar</t>
  </si>
  <si>
    <t>Servicios de recaudación, traslado y custodia de valores</t>
  </si>
  <si>
    <t>Seguros patrimonial y fianzas</t>
  </si>
  <si>
    <t>Conservación y mantenimiento menor de inmuebles</t>
  </si>
  <si>
    <t>Instalación, reparación y mantenimiento de mobiliario y equipo de administración, educacional y recreativo</t>
  </si>
  <si>
    <t>Instalación, reparación y mantenimiento de equipo de cómputo y tecnologías de la información</t>
  </si>
  <si>
    <t>Instalación, reparación y mantenimiento de equipo e instrumental médico y de laboratorio</t>
  </si>
  <si>
    <t>Reparación y mantenimiento de equipo de transporte</t>
  </si>
  <si>
    <t>Instalación, reparación y mantenimiento de maquinaria, otros equipos y herramientas</t>
  </si>
  <si>
    <t>Servicios de limpieza y manejo de desechos</t>
  </si>
  <si>
    <t>Servicios de jardinería y fumigación</t>
  </si>
  <si>
    <t>Difusión por radio, televisión y otros medios de mensajes</t>
  </si>
  <si>
    <t>Servicio de creación y difusión de contenido exclusivamente a través de Internet</t>
  </si>
  <si>
    <t>Pasajes aéreos</t>
  </si>
  <si>
    <t>Pasajes terrestres</t>
  </si>
  <si>
    <t>Viáticos en el país</t>
  </si>
  <si>
    <t>Otros servicios de traslado y hospedaje</t>
  </si>
  <si>
    <t>Exposiciones</t>
  </si>
  <si>
    <t>Servicios funerarios y de cementerios</t>
  </si>
  <si>
    <t>Impuestos y derechos</t>
  </si>
  <si>
    <t>Sentencias y resoluciones por autoridad competente</t>
  </si>
  <si>
    <t>Penas, multas, accesorios y actualizaciones</t>
  </si>
  <si>
    <t>Impuestos sobre nóminas y otros que se deriven de una relación laboral</t>
  </si>
  <si>
    <t>Otros servicios generales</t>
  </si>
  <si>
    <t>Total Servicios Generales</t>
  </si>
  <si>
    <t>Transferencias otorgadas a entidades federativas y municipios</t>
  </si>
  <si>
    <t>Total Transferencias, Asignaciones, Subsidios y Otras Ayudas</t>
  </si>
  <si>
    <t>Muebles de oficina y estantería</t>
  </si>
  <si>
    <t>Equipo de cómputo y de tecnología de la información</t>
  </si>
  <si>
    <t>Otros mobiliarios y equipos de administración</t>
  </si>
  <si>
    <t>Equipos y aparatos audiovisuales</t>
  </si>
  <si>
    <t>Cámaras fotográficas y de video</t>
  </si>
  <si>
    <t>Otros mobiliarios y equipo eduacional y recreativo</t>
  </si>
  <si>
    <t>Equipo médico y de laboratorio</t>
  </si>
  <si>
    <t>Vehículos y equipo terrestre</t>
  </si>
  <si>
    <t>Maquinaria y equipo agropecuario</t>
  </si>
  <si>
    <t>Maquinaria y equipo industrial</t>
  </si>
  <si>
    <t>Sistemas de aire acondicionado, calefacción y de refrigeración industrial y comercial</t>
  </si>
  <si>
    <t>Equipo de comunicación y telecomunicación</t>
  </si>
  <si>
    <t>Equipos de generación eléctrica, aparatos y accesorios eléctricos</t>
  </si>
  <si>
    <t>Herramientas y máquinas-herramienta</t>
  </si>
  <si>
    <t>Equipo específico</t>
  </si>
  <si>
    <t>Concesiones</t>
  </si>
  <si>
    <t>Total Bienes Muebles, Inmuebles e Intangibles</t>
  </si>
  <si>
    <t>Estudios, formulación y evaluación de proyectos productivos no incluidos en conceptos anteriores de este capítulo</t>
  </si>
  <si>
    <t>Ejecución de proyectos productivos no incluidos en conceptos y conceptos anteriores de este capítulo</t>
  </si>
  <si>
    <t>Total Inversión Pública</t>
  </si>
  <si>
    <t>Contingencias por fenómenos naturales</t>
  </si>
  <si>
    <t>Otras erogaciones especiales</t>
  </si>
  <si>
    <t>Total Inversiones Financieras y Otras Provisiones</t>
  </si>
  <si>
    <t>Amortización de la deuda interna con instituciones de crédito</t>
  </si>
  <si>
    <t>Intereses de la deuda interna con instituciones de crédito</t>
  </si>
  <si>
    <t>Gastos de la deuda pública interna</t>
  </si>
  <si>
    <t>Costos por coberturas</t>
  </si>
  <si>
    <t>Total Deuda Pública</t>
  </si>
  <si>
    <t>PRESUPUESTO TOTAL</t>
  </si>
  <si>
    <t>Servicios de consultoría administrativa, procesos, técnica y en tecnologías de la información</t>
  </si>
  <si>
    <t>Publicidad e Imagen</t>
  </si>
  <si>
    <t>Carrocerías y remolques</t>
  </si>
  <si>
    <t>Embarcaciones</t>
  </si>
  <si>
    <t>Otros equipos de transporte</t>
  </si>
  <si>
    <t>Construcción de obras para el abastecimiento de agua, petróleo, gas, electricidad y telecomunicaciones en bienes de dominio público</t>
  </si>
  <si>
    <t>Edificación no Habitacional en bienes propios</t>
  </si>
  <si>
    <t>Software</t>
  </si>
  <si>
    <t>Construcción de obras para el abastecimiento de agua, petróleo, gas, electricidad y telecomunicaciones en bienes propios</t>
  </si>
  <si>
    <t>PRODUCTOS FINANCIEROS</t>
  </si>
  <si>
    <t>OTROS PRODUCTOS</t>
  </si>
  <si>
    <t>IVA POR RECUPERAR</t>
  </si>
  <si>
    <t xml:space="preserve">SUBSIDIOS </t>
  </si>
  <si>
    <t>SUBSIDIO PROGRAMAS ESTATALES</t>
  </si>
  <si>
    <t>Modificación</t>
  </si>
  <si>
    <t>PRESUPUESTO AUTORIZADO 2025</t>
  </si>
  <si>
    <t>1ERA. MODIFICACION</t>
  </si>
  <si>
    <t>ADEFAS</t>
  </si>
  <si>
    <t>MODIFICADO</t>
  </si>
  <si>
    <t>Modificaciones de presupuesto</t>
  </si>
  <si>
    <t>Presupuesto Autorizado          20 de diciembre 2024</t>
  </si>
  <si>
    <t>Presupuesto Modificado           25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</si>
</sst>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-&quot;$&quot;* #,##0_-;\-&quot;$&quot;* #,##0_-;_-&quot;$&quot;* &quot;-&quot;??_-;_-@_-"/>
    <numFmt numFmtId="166" formatCode="_(* #,##0.00_);_(* \(#,##0.00\);_(* &quot;-&quot;??_);_(@_)"/>
    <numFmt numFmtId="167" formatCode="_-* #,##0.00\ _D_M_-;\-* #,##0.00\ _D_M_-;_-* &quot;-&quot;??\ _D_M_-;_-@_-"/>
    <numFmt numFmtId="169" formatCode="_-* #,##0_-;\-* #,##0_-;_-* &quot;-&quot;??_-;_-@_-"/>
    <numFmt numFmtId="170" formatCode="0.0%"/>
    <numFmt numFmtId="172" formatCode="_-&quot;$&quot;\ * #,##0.00_-;\-&quot;$&quot;\ * #,##0.00_-;_-&quot;$&quot;\ * &quot;-&quot;??_-;_-@_-"/>
    <numFmt numFmtId="173" formatCode="_(&quot;$&quot;* #,##0_);_(&quot;$&quot;* \(#,##0\);_(&quot;$&quot;* &quot;-&quot;??_);_(@_)"/>
    <numFmt numFmtId="174" formatCode="&quot;$&quot;#,##0.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28"/>
      <color theme="1"/>
      <name val="Garet Book"/>
      <family val="3"/>
    </font>
    <font>
      <sz val="11"/>
      <color theme="1"/>
      <name val="Garet Book"/>
      <family val="3"/>
    </font>
    <font>
      <sz val="11"/>
      <name val="Garet Book"/>
      <family val="3"/>
    </font>
    <font>
      <sz val="10"/>
      <name val="Garet Book"/>
      <family val="3"/>
    </font>
    <font>
      <b/>
      <sz val="11"/>
      <color rgb="FFFF0000"/>
      <name val="Garet Book"/>
      <family val="3"/>
    </font>
    <font>
      <b/>
      <sz val="18"/>
      <color rgb="FFC00000"/>
      <name val="Garet Book"/>
      <family val="3"/>
    </font>
    <font>
      <b/>
      <u/>
      <sz val="10"/>
      <name val="Garet Book"/>
      <family val="3"/>
    </font>
    <font>
      <sz val="10"/>
      <color rgb="FF4B4B4B"/>
      <name val="Garet Book"/>
      <family val="3"/>
    </font>
    <font>
      <b/>
      <sz val="10"/>
      <color rgb="FF4B4B4B"/>
      <name val="Garet Book"/>
      <family val="3"/>
    </font>
    <font>
      <sz val="13"/>
      <name val="Garet Book"/>
      <family val="3"/>
    </font>
    <font>
      <sz val="9"/>
      <name val="Garet Book"/>
      <family val="3"/>
    </font>
    <font>
      <sz val="12"/>
      <name val="Garet Book"/>
      <family val="3"/>
    </font>
    <font>
      <sz val="14"/>
      <name val="Garet Book"/>
      <family val="3"/>
    </font>
    <font>
      <b/>
      <sz val="20"/>
      <color theme="1"/>
      <name val="Garet Book"/>
      <family val="3"/>
    </font>
    <font>
      <b/>
      <sz val="16"/>
      <color theme="1"/>
      <name val="Garet Book"/>
      <family val="3"/>
    </font>
    <font>
      <sz val="14"/>
      <color theme="1"/>
      <name val="Garet Book"/>
      <family val="3"/>
    </font>
    <font>
      <b/>
      <sz val="14"/>
      <color theme="1"/>
      <name val="Garet Book"/>
      <family val="3"/>
    </font>
    <font>
      <b/>
      <sz val="15"/>
      <color theme="1"/>
      <name val="Garet Book"/>
      <family val="3"/>
    </font>
    <font>
      <b/>
      <sz val="9"/>
      <name val="Garet Book"/>
      <family val="3"/>
    </font>
    <font>
      <b/>
      <sz val="11"/>
      <name val="Garet Book"/>
      <family val="3"/>
    </font>
    <font>
      <b/>
      <sz val="14"/>
      <name val="Garet Book"/>
      <family val="3"/>
    </font>
    <font>
      <b/>
      <sz val="9"/>
      <color theme="1"/>
      <name val="Garet Book"/>
      <family val="3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72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166" fontId="0" fillId="0" borderId="0" xfId="5" applyFont="1"/>
    <xf numFmtId="166" fontId="4" fillId="0" borderId="0" xfId="5" applyFont="1"/>
    <xf numFmtId="166" fontId="5" fillId="0" borderId="0" xfId="5" applyFont="1" applyAlignment="1">
      <alignment vertical="center"/>
    </xf>
    <xf numFmtId="43" fontId="0" fillId="0" borderId="0" xfId="11" applyFont="1"/>
    <xf numFmtId="43" fontId="0" fillId="0" borderId="0" xfId="0" applyNumberFormat="1"/>
    <xf numFmtId="165" fontId="0" fillId="0" borderId="0" xfId="5" applyNumberFormat="1" applyFont="1"/>
    <xf numFmtId="0" fontId="7" fillId="0" borderId="0" xfId="0" applyFont="1"/>
    <xf numFmtId="0" fontId="11" fillId="0" borderId="0" xfId="12" applyFont="1" applyAlignment="1">
      <alignment wrapText="1"/>
    </xf>
    <xf numFmtId="0" fontId="9" fillId="0" borderId="0" xfId="12" applyFont="1"/>
    <xf numFmtId="0" fontId="13" fillId="0" borderId="0" xfId="12" applyFont="1" applyAlignment="1">
      <alignment horizontal="center" wrapText="1"/>
    </xf>
    <xf numFmtId="0" fontId="14" fillId="0" borderId="0" xfId="12" applyFont="1" applyAlignment="1">
      <alignment horizontal="center" wrapText="1"/>
    </xf>
    <xf numFmtId="0" fontId="15" fillId="0" borderId="0" xfId="12" applyFont="1"/>
    <xf numFmtId="170" fontId="16" fillId="3" borderId="0" xfId="10" applyNumberFormat="1" applyFont="1" applyFill="1"/>
    <xf numFmtId="10" fontId="16" fillId="3" borderId="0" xfId="19" applyNumberFormat="1" applyFont="1" applyFill="1"/>
    <xf numFmtId="165" fontId="9" fillId="0" borderId="0" xfId="12" applyNumberFormat="1" applyFont="1"/>
    <xf numFmtId="165" fontId="9" fillId="3" borderId="0" xfId="12" applyNumberFormat="1" applyFont="1" applyFill="1"/>
    <xf numFmtId="0" fontId="9" fillId="3" borderId="0" xfId="12" applyFont="1" applyFill="1"/>
    <xf numFmtId="165" fontId="17" fillId="0" borderId="0" xfId="12" applyNumberFormat="1" applyFont="1"/>
    <xf numFmtId="0" fontId="17" fillId="0" borderId="0" xfId="12" applyFont="1"/>
    <xf numFmtId="10" fontId="16" fillId="3" borderId="0" xfId="10" applyNumberFormat="1" applyFont="1" applyFill="1"/>
    <xf numFmtId="165" fontId="15" fillId="0" borderId="0" xfId="12" applyNumberFormat="1" applyFont="1"/>
    <xf numFmtId="10" fontId="15" fillId="0" borderId="0" xfId="10" applyNumberFormat="1" applyFont="1" applyFill="1"/>
    <xf numFmtId="0" fontId="16" fillId="0" borderId="0" xfId="12" applyFont="1"/>
    <xf numFmtId="170" fontId="17" fillId="0" borderId="0" xfId="10" applyNumberFormat="1" applyFont="1"/>
    <xf numFmtId="0" fontId="18" fillId="0" borderId="0" xfId="12" applyFont="1"/>
    <xf numFmtId="44" fontId="18" fillId="0" borderId="0" xfId="12" applyNumberFormat="1" applyFont="1"/>
    <xf numFmtId="0" fontId="9" fillId="2" borderId="0" xfId="12" applyFont="1" applyFill="1"/>
    <xf numFmtId="0" fontId="11" fillId="0" borderId="0" xfId="12" applyFont="1" applyAlignment="1">
      <alignment horizontal="right" wrapText="1"/>
    </xf>
    <xf numFmtId="0" fontId="12" fillId="0" borderId="0" xfId="12" applyFont="1" applyAlignment="1">
      <alignment horizontal="right"/>
    </xf>
    <xf numFmtId="0" fontId="18" fillId="0" borderId="0" xfId="12" applyFont="1" applyAlignment="1">
      <alignment horizontal="right"/>
    </xf>
    <xf numFmtId="0" fontId="9" fillId="0" borderId="0" xfId="12" applyFont="1" applyAlignment="1">
      <alignment horizontal="right"/>
    </xf>
    <xf numFmtId="0" fontId="20" fillId="0" borderId="4" xfId="12" applyFont="1" applyFill="1" applyBorder="1" applyAlignment="1">
      <alignment horizontal="center" vertical="center" wrapText="1" readingOrder="1"/>
    </xf>
    <xf numFmtId="0" fontId="21" fillId="0" borderId="4" xfId="12" applyFont="1" applyFill="1" applyBorder="1" applyAlignment="1">
      <alignment horizontal="right" wrapText="1"/>
    </xf>
    <xf numFmtId="165" fontId="21" fillId="0" borderId="4" xfId="16" applyNumberFormat="1" applyFont="1" applyFill="1" applyBorder="1" applyAlignment="1">
      <alignment horizontal="right" wrapText="1" readingOrder="1"/>
    </xf>
    <xf numFmtId="165" fontId="21" fillId="0" borderId="4" xfId="5" applyNumberFormat="1" applyFont="1" applyFill="1" applyBorder="1" applyAlignment="1">
      <alignment horizontal="right" wrapText="1" readingOrder="1"/>
    </xf>
    <xf numFmtId="44" fontId="21" fillId="0" borderId="4" xfId="5" applyNumberFormat="1" applyFont="1" applyFill="1" applyBorder="1" applyAlignment="1">
      <alignment horizontal="right" wrapText="1" readingOrder="1"/>
    </xf>
    <xf numFmtId="165" fontId="22" fillId="0" borderId="4" xfId="16" applyNumberFormat="1" applyFont="1" applyFill="1" applyBorder="1" applyAlignment="1">
      <alignment horizontal="center" wrapText="1" readingOrder="1"/>
    </xf>
    <xf numFmtId="165" fontId="23" fillId="0" borderId="4" xfId="16" applyNumberFormat="1" applyFont="1" applyFill="1" applyBorder="1" applyAlignment="1">
      <alignment horizontal="center" wrapText="1" readingOrder="1"/>
    </xf>
    <xf numFmtId="165" fontId="20" fillId="0" borderId="4" xfId="12" applyNumberFormat="1" applyFont="1" applyFill="1" applyBorder="1" applyAlignment="1">
      <alignment horizontal="center" wrapText="1" readingOrder="1"/>
    </xf>
    <xf numFmtId="44" fontId="21" fillId="0" borderId="4" xfId="16" applyNumberFormat="1" applyFont="1" applyFill="1" applyBorder="1" applyAlignment="1">
      <alignment horizontal="right" wrapText="1" readingOrder="1"/>
    </xf>
    <xf numFmtId="44" fontId="23" fillId="0" borderId="4" xfId="16" applyNumberFormat="1" applyFont="1" applyFill="1" applyBorder="1" applyAlignment="1">
      <alignment horizontal="center" wrapText="1" readingOrder="1"/>
    </xf>
    <xf numFmtId="0" fontId="20" fillId="0" borderId="6" xfId="12" applyFont="1" applyFill="1" applyBorder="1" applyAlignment="1">
      <alignment horizontal="center" wrapText="1" readingOrder="1"/>
    </xf>
    <xf numFmtId="0" fontId="20" fillId="0" borderId="6" xfId="12" applyFont="1" applyFill="1" applyBorder="1" applyAlignment="1">
      <alignment horizontal="center" vertical="center" wrapText="1" readingOrder="1"/>
    </xf>
    <xf numFmtId="0" fontId="20" fillId="0" borderId="7" xfId="12" applyFont="1" applyFill="1" applyBorder="1" applyAlignment="1">
      <alignment horizontal="center" wrapText="1" readingOrder="1"/>
    </xf>
    <xf numFmtId="0" fontId="21" fillId="0" borderId="8" xfId="12" applyFont="1" applyFill="1" applyBorder="1" applyAlignment="1">
      <alignment horizontal="right" wrapText="1" readingOrder="1"/>
    </xf>
    <xf numFmtId="165" fontId="21" fillId="0" borderId="9" xfId="16" applyNumberFormat="1" applyFont="1" applyFill="1" applyBorder="1" applyAlignment="1">
      <alignment horizontal="right" wrapText="1" readingOrder="1"/>
    </xf>
    <xf numFmtId="165" fontId="21" fillId="0" borderId="9" xfId="5" applyNumberFormat="1" applyFont="1" applyFill="1" applyBorder="1" applyAlignment="1">
      <alignment horizontal="right" wrapText="1" readingOrder="1"/>
    </xf>
    <xf numFmtId="165" fontId="22" fillId="0" borderId="9" xfId="16" applyNumberFormat="1" applyFont="1" applyFill="1" applyBorder="1" applyAlignment="1">
      <alignment horizontal="center" wrapText="1" readingOrder="1"/>
    </xf>
    <xf numFmtId="165" fontId="23" fillId="0" borderId="9" xfId="16" applyNumberFormat="1" applyFont="1" applyFill="1" applyBorder="1" applyAlignment="1">
      <alignment horizontal="center" wrapText="1" readingOrder="1"/>
    </xf>
    <xf numFmtId="0" fontId="16" fillId="0" borderId="1" xfId="12" applyFont="1" applyBorder="1"/>
    <xf numFmtId="0" fontId="16" fillId="0" borderId="0" xfId="12" applyFont="1" applyBorder="1"/>
    <xf numFmtId="0" fontId="16" fillId="0" borderId="3" xfId="12" applyFont="1" applyBorder="1"/>
    <xf numFmtId="165" fontId="20" fillId="0" borderId="9" xfId="12" applyNumberFormat="1" applyFont="1" applyFill="1" applyBorder="1" applyAlignment="1">
      <alignment horizontal="center" wrapText="1" readingOrder="1"/>
    </xf>
    <xf numFmtId="170" fontId="16" fillId="3" borderId="1" xfId="10" applyNumberFormat="1" applyFont="1" applyFill="1" applyBorder="1"/>
    <xf numFmtId="170" fontId="16" fillId="3" borderId="0" xfId="10" applyNumberFormat="1" applyFont="1" applyFill="1" applyBorder="1"/>
    <xf numFmtId="170" fontId="16" fillId="3" borderId="3" xfId="10" applyNumberFormat="1" applyFont="1" applyFill="1" applyBorder="1"/>
    <xf numFmtId="165" fontId="22" fillId="0" borderId="11" xfId="16" applyNumberFormat="1" applyFont="1" applyFill="1" applyBorder="1" applyAlignment="1">
      <alignment horizontal="center" wrapText="1" readingOrder="1"/>
    </xf>
    <xf numFmtId="165" fontId="22" fillId="0" borderId="12" xfId="16" applyNumberFormat="1" applyFont="1" applyFill="1" applyBorder="1" applyAlignment="1">
      <alignment horizontal="center" wrapText="1" readingOrder="1"/>
    </xf>
    <xf numFmtId="174" fontId="22" fillId="0" borderId="4" xfId="13" applyNumberFormat="1" applyFont="1" applyFill="1" applyBorder="1" applyAlignment="1">
      <alignment horizontal="right" wrapText="1" readingOrder="1"/>
    </xf>
    <xf numFmtId="0" fontId="6" fillId="0" borderId="0" xfId="1" applyFont="1" applyBorder="1" applyAlignment="1">
      <alignment horizontal="center"/>
    </xf>
    <xf numFmtId="0" fontId="22" fillId="0" borderId="8" xfId="12" applyFont="1" applyFill="1" applyBorder="1" applyAlignment="1">
      <alignment horizontal="right" wrapText="1" readingOrder="1"/>
    </xf>
    <xf numFmtId="0" fontId="22" fillId="0" borderId="4" xfId="12" applyFont="1" applyFill="1" applyBorder="1" applyAlignment="1">
      <alignment horizontal="right" wrapText="1" readingOrder="1"/>
    </xf>
    <xf numFmtId="0" fontId="19" fillId="0" borderId="10" xfId="12" applyFont="1" applyFill="1" applyBorder="1" applyAlignment="1">
      <alignment horizontal="center" wrapText="1" readingOrder="1"/>
    </xf>
    <xf numFmtId="0" fontId="19" fillId="0" borderId="11" xfId="12" applyFont="1" applyFill="1" applyBorder="1" applyAlignment="1">
      <alignment horizontal="center" wrapText="1" readingOrder="1"/>
    </xf>
    <xf numFmtId="0" fontId="20" fillId="0" borderId="4" xfId="12" applyFont="1" applyFill="1" applyBorder="1" applyAlignment="1">
      <alignment horizontal="center" wrapText="1" readingOrder="1"/>
    </xf>
    <xf numFmtId="0" fontId="19" fillId="0" borderId="5" xfId="12" applyFont="1" applyFill="1" applyBorder="1" applyAlignment="1">
      <alignment horizontal="center" wrapText="1" readingOrder="1"/>
    </xf>
    <xf numFmtId="0" fontId="19" fillId="0" borderId="6" xfId="12" applyFont="1" applyFill="1" applyBorder="1" applyAlignment="1">
      <alignment horizontal="center" wrapText="1" readingOrder="1"/>
    </xf>
    <xf numFmtId="0" fontId="19" fillId="0" borderId="8" xfId="12" applyFont="1" applyFill="1" applyBorder="1" applyAlignment="1">
      <alignment horizontal="center" wrapText="1" readingOrder="1"/>
    </xf>
    <xf numFmtId="0" fontId="19" fillId="0" borderId="4" xfId="12" applyFont="1" applyFill="1" applyBorder="1" applyAlignment="1">
      <alignment horizontal="center" wrapText="1" readingOrder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73" fontId="7" fillId="0" borderId="0" xfId="9" applyNumberFormat="1" applyFont="1"/>
    <xf numFmtId="41" fontId="7" fillId="0" borderId="0" xfId="9" applyNumberFormat="1" applyFont="1"/>
    <xf numFmtId="165" fontId="7" fillId="0" borderId="0" xfId="13" applyNumberFormat="1" applyFont="1"/>
    <xf numFmtId="169" fontId="7" fillId="0" borderId="0" xfId="9" applyNumberFormat="1" applyFont="1"/>
    <xf numFmtId="44" fontId="7" fillId="0" borderId="0" xfId="13" applyFont="1"/>
    <xf numFmtId="164" fontId="7" fillId="0" borderId="0" xfId="9" applyFont="1"/>
    <xf numFmtId="0" fontId="24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5" fillId="0" borderId="0" xfId="0" applyFont="1" applyAlignment="1">
      <alignment horizontal="center"/>
    </xf>
    <xf numFmtId="0" fontId="25" fillId="0" borderId="0" xfId="0" applyFont="1" applyAlignment="1"/>
    <xf numFmtId="15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/>
    <xf numFmtId="0" fontId="25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173" fontId="25" fillId="0" borderId="0" xfId="9" applyNumberFormat="1" applyFont="1"/>
    <xf numFmtId="0" fontId="8" fillId="0" borderId="0" xfId="0" applyFont="1"/>
    <xf numFmtId="0" fontId="8" fillId="0" borderId="0" xfId="12" applyFont="1" applyFill="1" applyBorder="1"/>
    <xf numFmtId="0" fontId="25" fillId="0" borderId="0" xfId="0" applyFont="1" applyAlignment="1">
      <alignment wrapText="1"/>
    </xf>
    <xf numFmtId="164" fontId="25" fillId="0" borderId="0" xfId="9" applyFont="1"/>
    <xf numFmtId="0" fontId="8" fillId="0" borderId="0" xfId="12" applyFont="1" applyBorder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 vertical="center" wrapText="1"/>
    </xf>
  </cellXfs>
  <cellStyles count="20">
    <cellStyle name="Millares" xfId="11" builtinId="3"/>
    <cellStyle name="Millares 13" xfId="5"/>
    <cellStyle name="Millares 2" xfId="3"/>
    <cellStyle name="Millares 3" xfId="7"/>
    <cellStyle name="Moneda" xfId="13" builtinId="4"/>
    <cellStyle name="Moneda 13" xfId="2"/>
    <cellStyle name="Moneda 2" xfId="8"/>
    <cellStyle name="Moneda 2 2" xfId="17"/>
    <cellStyle name="Moneda 3" xfId="9"/>
    <cellStyle name="Moneda 3 2" xfId="16"/>
    <cellStyle name="Normal" xfId="0" builtinId="0"/>
    <cellStyle name="Normal 138" xfId="15"/>
    <cellStyle name="Normal 138 2" xfId="18"/>
    <cellStyle name="Normal 19" xfId="1"/>
    <cellStyle name="Normal 2" xfId="6"/>
    <cellStyle name="Normal 2 2 4" xfId="12"/>
    <cellStyle name="Normal 2 3" xfId="4"/>
    <cellStyle name="Normal 40" xfId="14"/>
    <cellStyle name="Porcentaje" xfId="19" builtinId="5"/>
    <cellStyle name="Porcentaje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3862917</xdr:colOff>
      <xdr:row>0</xdr:row>
      <xdr:rowOff>0</xdr:rowOff>
    </xdr:from>
    <xdr:to>
      <xdr:col>2</xdr:col>
      <xdr:colOff>1019595</xdr:colOff>
      <xdr:row>1</xdr:row>
      <xdr:rowOff>1058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5584" y="0"/>
          <a:ext cx="2480094" cy="561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904875</xdr:colOff>
      <xdr:row>0</xdr:row>
      <xdr:rowOff>57150</xdr:rowOff>
    </xdr:from>
    <xdr:to>
      <xdr:col>2</xdr:col>
      <xdr:colOff>3384969</xdr:colOff>
      <xdr:row>3</xdr:row>
      <xdr:rowOff>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4550" y="57150"/>
          <a:ext cx="2480094" cy="5619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abel.ortiz/Desktop/Respaldo%20para%20compu%20nueva/Escritorio/Proyecto%20Presupuestal%202024%20(OK)/Proyecto%20Total%20%20202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jimenez/Desktop/Respaldo%20para%20compu%20nueva/Escritorio/Proyecto%20Presupuestal%202020/Proyecto%202020%20V7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jimenez/Desktop/Respaldo%20para%20compu%20nueva/Escritorio/Proyecto%20Presupuestal%202018/Proyecto%202018%20V4%20Modif.%203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chivos\SIAPA\INFORME%20%20TRIMESTRALES%20%20DE%20ACTIVIDADES%20%20COMITE\PAC%202019%20%20AVANC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abel.ortiz/Desktop/Respaldo%20para%20compu%20nueva/Escritorio/Proyecto%20Presupuestal%202025%20(OK)/Archivos%20Estructura%20del%20Presupueso%202025/PRESUPUESTO%20PROYECTADO%202025v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 Comparativo"/>
      <sheetName val="Devengado x mes"/>
      <sheetName val="FEDERAL"/>
      <sheetName val="Proyección personal"/>
      <sheetName val="IVA"/>
      <sheetName val="Proyección CFE"/>
      <sheetName val="C.N.A."/>
      <sheetName val="Químicos"/>
      <sheetName val="APA'Toluquilla"/>
      <sheetName val="Saneamiento"/>
      <sheetName val="Comunicación"/>
      <sheetName val="Inversion"/>
      <sheetName val="Ingresos Comerciales"/>
      <sheetName val="Deuda Publica"/>
      <sheetName val="Proyección Ingresos Trim.final"/>
      <sheetName val="Carga total Original"/>
      <sheetName val="Carga total"/>
      <sheetName val="Resumen 2022 Egresos"/>
      <sheetName val="Proyecto 2023 Analisis"/>
      <sheetName val="Proyecto 2023 Analisis x Direcc"/>
      <sheetName val="Proyecto 2021 Definitivo"/>
      <sheetName val="COG (Capítulo)"/>
      <sheetName val="COG (Capítulo y Concepto)"/>
      <sheetName val="COG (Capítulo y Part.Genérica)"/>
      <sheetName val="COG (Capítulo y Part.Especific)"/>
      <sheetName val="CTG"/>
      <sheetName val="COG (Cap. y Concepto) Rec. Prop"/>
      <sheetName val="COG (Cap. y Concepto Rec.Fed.)"/>
    </sheetNames>
    <sheetDataSet>
      <sheetData sheetId="0"/>
      <sheetData sheetId="1">
        <row r="3">
          <cell r="A3" t="str">
            <v>E1131011</v>
          </cell>
        </row>
      </sheetData>
      <sheetData sheetId="2"/>
      <sheetData sheetId="3"/>
      <sheetData sheetId="4"/>
      <sheetData sheetId="5"/>
      <sheetData sheetId="6">
        <row r="47">
          <cell r="S47">
            <v>1.4332066477833892E-3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0">
          <cell r="A10" t="str">
            <v>E1131011</v>
          </cell>
        </row>
        <row r="260">
          <cell r="F260">
            <v>7.4300000000000005E-2</v>
          </cell>
        </row>
      </sheetData>
      <sheetData sheetId="18">
        <row r="26">
          <cell r="G26">
            <v>0</v>
          </cell>
        </row>
      </sheetData>
      <sheetData sheetId="19"/>
      <sheetData sheetId="20"/>
      <sheetData sheetId="21"/>
      <sheetData sheetId="22">
        <row r="6">
          <cell r="B6">
            <v>1100</v>
          </cell>
        </row>
      </sheetData>
      <sheetData sheetId="23">
        <row r="6">
          <cell r="B6">
            <v>113</v>
          </cell>
        </row>
      </sheetData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DERAL"/>
      <sheetName val="Deuda Publica"/>
      <sheetName val="Saneamiento"/>
      <sheetName val="Proyección CFE"/>
      <sheetName val="C.N.A."/>
      <sheetName val="Químicos"/>
      <sheetName val="Contraprestacion Toluquilla"/>
      <sheetName val="Comunicación"/>
      <sheetName val="Inversion"/>
      <sheetName val="Ingresos Comerciales"/>
      <sheetName val="Proyección Ingresos Trim.final"/>
      <sheetName val="Proyección Egresos Final"/>
      <sheetName val="Carga total"/>
      <sheetName val="Resumen 2020 Egresos"/>
      <sheetName val="Proyecto 2020"/>
      <sheetName val="Comparativo de Cierre"/>
      <sheetName val="COG (Capítulo)"/>
      <sheetName val="COG (Capítulo y Concepto)"/>
      <sheetName val="COG (Capítulo y Part.Genérica)"/>
      <sheetName val="COG (Capítulo y Part.Especific)"/>
      <sheetName val="CTG"/>
      <sheetName val="COG (Cap. y Concepto) Rec. Prop"/>
      <sheetName val="COG (Cap. y Concepto Rec.Fed.)"/>
      <sheetName val="Resumenes Gral."/>
      <sheetName val="Hoja2"/>
      <sheetName val="2018"/>
      <sheetName val="Horas extras"/>
      <sheetName val="Inversion (2)"/>
    </sheetNames>
    <sheetDataSet>
      <sheetData sheetId="0"/>
      <sheetData sheetId="1"/>
      <sheetData sheetId="2"/>
      <sheetData sheetId="3"/>
      <sheetData sheetId="4">
        <row r="47">
          <cell r="S47">
            <v>1.4332066477833892E-3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82">
          <cell r="F282">
            <v>5.0700000000000002E-2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órico 2016"/>
      <sheetName val="Estatus IVA x Recuperar"/>
      <sheetName val="Deuda Publica"/>
      <sheetName val="Saneamiento"/>
      <sheetName val="Proyección CFE"/>
      <sheetName val="C.N.A."/>
      <sheetName val="Honorarios"/>
      <sheetName val="Químicos"/>
      <sheetName val="Inversion"/>
      <sheetName val="Derechos Espectro radioeléctric"/>
      <sheetName val="Contraprestacion Toluquilla"/>
      <sheetName val="Gasolinas"/>
      <sheetName val="Comunicación"/>
      <sheetName val="ADEFAS"/>
      <sheetName val="Ingresos Comerciales"/>
      <sheetName val="Proyección Ingresos Trim.final"/>
      <sheetName val="Proyección Egresos Final"/>
      <sheetName val="Carga total"/>
      <sheetName val="Resumen 2017 Egresos"/>
      <sheetName val="Proyecto 2018"/>
      <sheetName val="Comparativo de Cierre"/>
      <sheetName val="COG (Capítulo)"/>
      <sheetName val="COG (Capítulo y Concepto)"/>
      <sheetName val="COG (Capítulo y Part.Genérica)"/>
      <sheetName val="COG (Capítulo y Part.Especific)"/>
      <sheetName val="CTG"/>
      <sheetName val="COG (Cap. y Concepto) Rec. Prop"/>
      <sheetName val="COG (Cap. y Concepto Rec.Fed.)"/>
      <sheetName val="Resumenes Gral."/>
      <sheetName val="Hoja2"/>
      <sheetName val="Comparativo Nómi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65">
          <cell r="D265">
            <v>4.8899999999999999E-2</v>
          </cell>
        </row>
        <row r="268">
          <cell r="D268">
            <v>0.16619999999999999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C 2019 Autorizado J.G. Dic18"/>
      <sheetName val="Avance PAC 2019"/>
      <sheetName val="Hoja2"/>
      <sheetName val="Presup. al 27.08.2019 Ruben"/>
      <sheetName val="CORTE 27 AGO 19"/>
      <sheetName val="ok"/>
      <sheetName val="Comparativo presupuest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gresos ok"/>
      <sheetName val="Presup y sus Modifica 2024 ok"/>
      <sheetName val="14) Ing totales Comparativo"/>
      <sheetName val="Presup Egresos"/>
      <sheetName val="CAPITULO 1000 Sueldos"/>
      <sheetName val="Resumen 2025 Egresos ok"/>
      <sheetName val="Pres Egresos x Direcc  ok"/>
      <sheetName val=" Direcciones( N A )"/>
      <sheetName val="Proyecto 2025 ok"/>
      <sheetName val="Presup Aprobado 2025 ok"/>
      <sheetName val="PROY.EGRESOS J.G.ok"/>
      <sheetName val="PROY.EGRESOS PT"/>
      <sheetName val="C.N.A.   ok"/>
      <sheetName val="PAGO DERECHOS   ok  "/>
      <sheetName val="PLAN ANUAL DE OBRA 2025"/>
      <sheetName val="Inversion"/>
      <sheetName val="Ptas Tram Ahogado y A.Prieta ok"/>
      <sheetName val="Potabil Toluquilla Pago ok"/>
      <sheetName val="Presupues Toluquilla ok"/>
      <sheetName val="Resumen Deuda Pública 2025 ok"/>
      <sheetName val="Deuda Pública 2025(Reducción)ok"/>
      <sheetName val="STATUS IVA AL 20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7">
          <cell r="E27">
            <v>0</v>
          </cell>
          <cell r="F27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tabSelected="1" zoomScale="90" zoomScaleNormal="90" workbookViewId="0">
      <selection activeCell="A8" sqref="A8"/>
    </sheetView>
  </sheetViews>
  <sheetFormatPr baseColWidth="10" defaultColWidth="11.42578125" defaultRowHeight="15.75" x14ac:dyDescent="0.35"/>
  <cols>
    <col min="1" max="1" width="8.85546875" style="11" bestFit="1" customWidth="1"/>
    <col min="2" max="2" width="79.85546875" style="33" bestFit="1" customWidth="1"/>
    <col min="3" max="3" width="31" style="11" customWidth="1"/>
    <col min="4" max="5" width="31" style="11" bestFit="1" customWidth="1"/>
    <col min="6" max="6" width="8.140625" style="11" bestFit="1" customWidth="1"/>
    <col min="7" max="7" width="10.28515625" style="11" bestFit="1" customWidth="1"/>
    <col min="8" max="8" width="20.7109375" style="11" bestFit="1" customWidth="1"/>
    <col min="9" max="9" width="11.42578125" style="11"/>
    <col min="10" max="10" width="19.42578125" style="11" customWidth="1"/>
    <col min="11" max="16384" width="11.42578125" style="11"/>
  </cols>
  <sheetData>
    <row r="1" spans="1:8" ht="44.25" customHeight="1" x14ac:dyDescent="0.6">
      <c r="A1" s="10"/>
      <c r="B1" s="30"/>
      <c r="C1" s="10"/>
      <c r="D1" s="10"/>
      <c r="E1" s="10"/>
    </row>
    <row r="2" spans="1:8" ht="43.5" customHeight="1" x14ac:dyDescent="0.9">
      <c r="A2" s="62" t="s">
        <v>172</v>
      </c>
      <c r="B2" s="62"/>
      <c r="C2" s="62"/>
      <c r="D2" s="62"/>
      <c r="E2" s="62"/>
    </row>
    <row r="3" spans="1:8" ht="13.9" customHeight="1" thickBot="1" x14ac:dyDescent="0.4">
      <c r="B3" s="31"/>
    </row>
    <row r="4" spans="1:8" s="14" customFormat="1" ht="107.25" customHeight="1" x14ac:dyDescent="0.65">
      <c r="A4" s="68" t="s">
        <v>0</v>
      </c>
      <c r="B4" s="69"/>
      <c r="C4" s="44" t="s">
        <v>173</v>
      </c>
      <c r="D4" s="45" t="s">
        <v>167</v>
      </c>
      <c r="E4" s="46" t="s">
        <v>174</v>
      </c>
      <c r="F4" s="12"/>
      <c r="G4" s="13"/>
    </row>
    <row r="5" spans="1:8" ht="23.25" x14ac:dyDescent="0.5">
      <c r="A5" s="47"/>
      <c r="B5" s="35" t="s">
        <v>1</v>
      </c>
      <c r="C5" s="36">
        <v>4345148747</v>
      </c>
      <c r="D5" s="36">
        <v>618826767</v>
      </c>
      <c r="E5" s="48">
        <f>+C5+D5</f>
        <v>4963975514</v>
      </c>
      <c r="F5" s="15"/>
      <c r="G5" s="16"/>
      <c r="H5" s="17"/>
    </row>
    <row r="6" spans="1:8" s="19" customFormat="1" ht="23.25" x14ac:dyDescent="0.5">
      <c r="A6" s="47"/>
      <c r="B6" s="35" t="s">
        <v>2</v>
      </c>
      <c r="C6" s="37">
        <v>87716482</v>
      </c>
      <c r="D6" s="38"/>
      <c r="E6" s="49">
        <f>+C6+D6</f>
        <v>87716482</v>
      </c>
      <c r="F6" s="15"/>
      <c r="G6" s="16"/>
      <c r="H6" s="18"/>
    </row>
    <row r="7" spans="1:8" ht="23.25" x14ac:dyDescent="0.5">
      <c r="A7" s="47"/>
      <c r="B7" s="35" t="s">
        <v>3</v>
      </c>
      <c r="C7" s="37">
        <v>36534553</v>
      </c>
      <c r="D7" s="38"/>
      <c r="E7" s="48">
        <f>+C7+D7</f>
        <v>36534553</v>
      </c>
      <c r="F7" s="15"/>
      <c r="G7" s="16"/>
    </row>
    <row r="8" spans="1:8" s="19" customFormat="1" ht="23.25" x14ac:dyDescent="0.5">
      <c r="A8" s="47"/>
      <c r="B8" s="35" t="s">
        <v>4</v>
      </c>
      <c r="C8" s="37">
        <v>479688283</v>
      </c>
      <c r="D8" s="37">
        <v>74557442</v>
      </c>
      <c r="E8" s="49">
        <f>+C8+D8</f>
        <v>554245725</v>
      </c>
      <c r="F8" s="15"/>
      <c r="G8" s="16"/>
    </row>
    <row r="9" spans="1:8" ht="23.25" x14ac:dyDescent="0.5">
      <c r="A9" s="47"/>
      <c r="B9" s="35" t="s">
        <v>5</v>
      </c>
      <c r="C9" s="37">
        <v>275374028</v>
      </c>
      <c r="D9" s="36">
        <v>52190209</v>
      </c>
      <c r="E9" s="48">
        <f>+C9+D9</f>
        <v>327564237</v>
      </c>
      <c r="F9" s="15"/>
      <c r="G9" s="16"/>
    </row>
    <row r="10" spans="1:8" s="21" customFormat="1" ht="23.25" x14ac:dyDescent="0.5">
      <c r="A10" s="63" t="s">
        <v>6</v>
      </c>
      <c r="B10" s="64"/>
      <c r="C10" s="39">
        <f>SUM(C5:C9)</f>
        <v>5224462093</v>
      </c>
      <c r="D10" s="39">
        <f>SUM(D5:D9)</f>
        <v>745574418</v>
      </c>
      <c r="E10" s="50">
        <f>SUM(E5:E9)</f>
        <v>5970036511</v>
      </c>
      <c r="F10" s="15"/>
      <c r="G10" s="15"/>
      <c r="H10" s="20"/>
    </row>
    <row r="11" spans="1:8" s="19" customFormat="1" ht="23.25" x14ac:dyDescent="0.5">
      <c r="A11" s="47"/>
      <c r="B11" s="35" t="s">
        <v>162</v>
      </c>
      <c r="C11" s="37">
        <v>42500000</v>
      </c>
      <c r="D11" s="38"/>
      <c r="E11" s="49">
        <f>+C11+D11</f>
        <v>42500000</v>
      </c>
      <c r="F11" s="15"/>
      <c r="G11" s="15"/>
    </row>
    <row r="12" spans="1:8" ht="23.25" x14ac:dyDescent="0.5">
      <c r="A12" s="47"/>
      <c r="B12" s="35" t="s">
        <v>163</v>
      </c>
      <c r="C12" s="37">
        <v>46000000</v>
      </c>
      <c r="D12" s="38"/>
      <c r="E12" s="48">
        <f>+C12+D12</f>
        <v>46000000</v>
      </c>
      <c r="F12" s="15"/>
      <c r="G12" s="15"/>
    </row>
    <row r="13" spans="1:8" s="19" customFormat="1" ht="23.25" x14ac:dyDescent="0.5">
      <c r="A13" s="47"/>
      <c r="B13" s="35" t="s">
        <v>164</v>
      </c>
      <c r="C13" s="37">
        <v>45000000</v>
      </c>
      <c r="D13" s="38"/>
      <c r="E13" s="49">
        <f>+C13+D13</f>
        <v>45000000</v>
      </c>
      <c r="F13" s="15"/>
      <c r="G13" s="15"/>
    </row>
    <row r="14" spans="1:8" s="21" customFormat="1" ht="23.25" x14ac:dyDescent="0.5">
      <c r="A14" s="63" t="s">
        <v>7</v>
      </c>
      <c r="B14" s="64"/>
      <c r="C14" s="39">
        <f>SUM(C11:C13)</f>
        <v>133500000</v>
      </c>
      <c r="D14" s="61">
        <f>SUM(D11:D13)</f>
        <v>0</v>
      </c>
      <c r="E14" s="50">
        <f>SUM(E11:E13)</f>
        <v>133500000</v>
      </c>
      <c r="F14" s="15"/>
      <c r="G14" s="15"/>
    </row>
    <row r="15" spans="1:8" ht="23.25" x14ac:dyDescent="0.5">
      <c r="A15" s="47"/>
      <c r="B15" s="35" t="s">
        <v>165</v>
      </c>
      <c r="C15" s="37">
        <v>208926907</v>
      </c>
      <c r="D15" s="38"/>
      <c r="E15" s="48">
        <f>+C15+D15</f>
        <v>208926907</v>
      </c>
      <c r="F15" s="15"/>
      <c r="G15" s="15"/>
    </row>
    <row r="16" spans="1:8" s="19" customFormat="1" ht="18.75" hidden="1" customHeight="1" thickTop="1" thickBot="1" x14ac:dyDescent="0.55000000000000004">
      <c r="A16" s="47"/>
      <c r="B16" s="35" t="s">
        <v>166</v>
      </c>
      <c r="C16" s="37">
        <f>+'[5]Proyecto 2025 ok'!E27</f>
        <v>0</v>
      </c>
      <c r="D16" s="38">
        <f>+'[5]Proyecto 2025 ok'!F27</f>
        <v>0</v>
      </c>
      <c r="E16" s="49">
        <f>+'[5]Proyecto 2025 ok'!G27</f>
        <v>0</v>
      </c>
      <c r="F16" s="15"/>
      <c r="G16" s="15"/>
    </row>
    <row r="17" spans="1:10" s="21" customFormat="1" ht="23.25" x14ac:dyDescent="0.5">
      <c r="A17" s="63" t="s">
        <v>8</v>
      </c>
      <c r="B17" s="64"/>
      <c r="C17" s="39">
        <f>SUM(C15:C15)</f>
        <v>208926907</v>
      </c>
      <c r="D17" s="61">
        <f>SUM(D15:D15)</f>
        <v>0</v>
      </c>
      <c r="E17" s="50">
        <f>SUM(E15:E15)</f>
        <v>208926907</v>
      </c>
      <c r="F17" s="15"/>
      <c r="G17" s="15"/>
    </row>
    <row r="18" spans="1:10" s="14" customFormat="1" ht="31.5" x14ac:dyDescent="0.65">
      <c r="A18" s="70" t="s">
        <v>9</v>
      </c>
      <c r="B18" s="71"/>
      <c r="C18" s="40">
        <f>+C10+C14+C17</f>
        <v>5566889000</v>
      </c>
      <c r="D18" s="40">
        <f>+D10+D14+D17</f>
        <v>745574418</v>
      </c>
      <c r="E18" s="51">
        <f>+E10+E14+E17</f>
        <v>6312463418</v>
      </c>
      <c r="F18" s="22"/>
      <c r="G18" s="22"/>
      <c r="H18" s="23"/>
      <c r="I18" s="24"/>
    </row>
    <row r="19" spans="1:10" ht="42" customHeight="1" x14ac:dyDescent="0.35">
      <c r="A19" s="52"/>
      <c r="B19" s="53"/>
      <c r="C19" s="53"/>
      <c r="D19" s="53"/>
      <c r="E19" s="54"/>
      <c r="F19" s="25"/>
      <c r="G19" s="25"/>
    </row>
    <row r="20" spans="1:10" s="14" customFormat="1" ht="98.25" x14ac:dyDescent="0.65">
      <c r="A20" s="70" t="s">
        <v>0</v>
      </c>
      <c r="B20" s="71"/>
      <c r="C20" s="41" t="str">
        <f>+C4</f>
        <v>Presupuesto Autorizado          20 de diciembre 2024</v>
      </c>
      <c r="D20" s="34" t="str">
        <f>+D4</f>
        <v>Modificación</v>
      </c>
      <c r="E20" s="55" t="str">
        <f>+E4</f>
        <v>Presupuesto Modificado           25 Marzo 2025</v>
      </c>
      <c r="F20" s="12"/>
      <c r="G20" s="12"/>
      <c r="J20" s="23"/>
    </row>
    <row r="21" spans="1:10" s="19" customFormat="1" ht="23.25" x14ac:dyDescent="0.5">
      <c r="A21" s="47">
        <v>1000</v>
      </c>
      <c r="B21" s="35" t="s">
        <v>10</v>
      </c>
      <c r="C21" s="36">
        <v>1713587199</v>
      </c>
      <c r="D21" s="42"/>
      <c r="E21" s="49">
        <f>+C21+D21</f>
        <v>1713587199</v>
      </c>
      <c r="F21" s="15"/>
      <c r="G21" s="15"/>
      <c r="H21" s="18"/>
      <c r="J21" s="11"/>
    </row>
    <row r="22" spans="1:10" ht="23.25" x14ac:dyDescent="0.5">
      <c r="A22" s="47">
        <v>2000</v>
      </c>
      <c r="B22" s="35" t="s">
        <v>11</v>
      </c>
      <c r="C22" s="37">
        <v>680282791</v>
      </c>
      <c r="D22" s="38"/>
      <c r="E22" s="48">
        <f>+C22+D22</f>
        <v>680282791</v>
      </c>
      <c r="F22" s="15"/>
      <c r="G22" s="15"/>
    </row>
    <row r="23" spans="1:10" s="19" customFormat="1" ht="23.25" x14ac:dyDescent="0.5">
      <c r="A23" s="47">
        <v>3000</v>
      </c>
      <c r="B23" s="35" t="s">
        <v>12</v>
      </c>
      <c r="C23" s="37">
        <v>1732376660</v>
      </c>
      <c r="D23" s="37">
        <v>75000000</v>
      </c>
      <c r="E23" s="49">
        <f>+C23+D23</f>
        <v>1807376660</v>
      </c>
      <c r="F23" s="15"/>
      <c r="G23" s="15"/>
    </row>
    <row r="24" spans="1:10" s="21" customFormat="1" ht="23.25" x14ac:dyDescent="0.5">
      <c r="A24" s="63" t="s">
        <v>13</v>
      </c>
      <c r="B24" s="64"/>
      <c r="C24" s="39">
        <f>SUM(C21:C23)</f>
        <v>4126246650</v>
      </c>
      <c r="D24" s="39">
        <f>SUM(D21:D23)</f>
        <v>75000000</v>
      </c>
      <c r="E24" s="50">
        <f>SUM(E21:E23)</f>
        <v>4201246650</v>
      </c>
      <c r="F24" s="15"/>
      <c r="G24" s="15"/>
    </row>
    <row r="25" spans="1:10" ht="46.5" x14ac:dyDescent="0.5">
      <c r="A25" s="47">
        <v>4000</v>
      </c>
      <c r="B25" s="35" t="s">
        <v>14</v>
      </c>
      <c r="C25" s="37">
        <v>0</v>
      </c>
      <c r="D25" s="38"/>
      <c r="E25" s="48">
        <f>+C25+D25</f>
        <v>0</v>
      </c>
      <c r="F25" s="15"/>
      <c r="G25" s="15"/>
    </row>
    <row r="26" spans="1:10" s="21" customFormat="1" ht="23.25" x14ac:dyDescent="0.5">
      <c r="A26" s="63" t="s">
        <v>14</v>
      </c>
      <c r="B26" s="64"/>
      <c r="C26" s="61">
        <f>+C25</f>
        <v>0</v>
      </c>
      <c r="D26" s="61">
        <f>+D25</f>
        <v>0</v>
      </c>
      <c r="E26" s="61">
        <f>+E25</f>
        <v>0</v>
      </c>
      <c r="F26" s="15"/>
      <c r="G26" s="15"/>
    </row>
    <row r="27" spans="1:10" s="19" customFormat="1" ht="23.25" x14ac:dyDescent="0.5">
      <c r="A27" s="47">
        <v>5000</v>
      </c>
      <c r="B27" s="35" t="s">
        <v>15</v>
      </c>
      <c r="C27" s="37">
        <v>41642684</v>
      </c>
      <c r="D27" s="38">
        <v>0</v>
      </c>
      <c r="E27" s="49">
        <f>+C27+D27</f>
        <v>41642684</v>
      </c>
      <c r="F27" s="15"/>
      <c r="G27" s="15"/>
    </row>
    <row r="28" spans="1:10" s="21" customFormat="1" ht="23.25" x14ac:dyDescent="0.5">
      <c r="A28" s="63" t="s">
        <v>16</v>
      </c>
      <c r="B28" s="64"/>
      <c r="C28" s="39">
        <f>+C27</f>
        <v>41642684</v>
      </c>
      <c r="D28" s="61">
        <f>+D27</f>
        <v>0</v>
      </c>
      <c r="E28" s="50">
        <f>+E27</f>
        <v>41642684</v>
      </c>
      <c r="F28" s="15"/>
      <c r="G28" s="15"/>
    </row>
    <row r="29" spans="1:10" ht="23.25" x14ac:dyDescent="0.5">
      <c r="A29" s="47">
        <v>6000</v>
      </c>
      <c r="B29" s="35" t="s">
        <v>17</v>
      </c>
      <c r="C29" s="37">
        <v>106321000</v>
      </c>
      <c r="D29" s="37">
        <v>352000000</v>
      </c>
      <c r="E29" s="48">
        <f>+C29+D29</f>
        <v>458321000</v>
      </c>
      <c r="F29" s="15"/>
      <c r="G29" s="15"/>
    </row>
    <row r="30" spans="1:10" s="19" customFormat="1" ht="23.25" x14ac:dyDescent="0.5">
      <c r="A30" s="47">
        <v>7000</v>
      </c>
      <c r="B30" s="35" t="s">
        <v>18</v>
      </c>
      <c r="C30" s="37">
        <v>318179000</v>
      </c>
      <c r="D30" s="37">
        <v>318574418</v>
      </c>
      <c r="E30" s="49">
        <f>+C30+D30</f>
        <v>636753418</v>
      </c>
      <c r="F30" s="15"/>
      <c r="G30" s="15"/>
    </row>
    <row r="31" spans="1:10" s="21" customFormat="1" ht="23.25" x14ac:dyDescent="0.5">
      <c r="A31" s="63" t="s">
        <v>19</v>
      </c>
      <c r="B31" s="64"/>
      <c r="C31" s="39">
        <f>SUM(C29:C30)</f>
        <v>424500000</v>
      </c>
      <c r="D31" s="39">
        <f>SUM(D29:D30)</f>
        <v>670574418</v>
      </c>
      <c r="E31" s="50">
        <f>SUM(E29:E30)</f>
        <v>1095074418</v>
      </c>
      <c r="F31" s="15"/>
      <c r="G31" s="15"/>
    </row>
    <row r="32" spans="1:10" ht="23.25" x14ac:dyDescent="0.5">
      <c r="A32" s="47">
        <v>9000</v>
      </c>
      <c r="B32" s="35" t="s">
        <v>20</v>
      </c>
      <c r="C32" s="37">
        <v>974499666</v>
      </c>
      <c r="D32" s="38"/>
      <c r="E32" s="48">
        <f>+C32+D32</f>
        <v>974499666</v>
      </c>
      <c r="F32" s="15"/>
      <c r="G32" s="15"/>
    </row>
    <row r="33" spans="1:8" s="21" customFormat="1" ht="23.25" x14ac:dyDescent="0.5">
      <c r="A33" s="63" t="s">
        <v>20</v>
      </c>
      <c r="B33" s="64"/>
      <c r="C33" s="39">
        <f>SUM(C32:C32)</f>
        <v>974499666</v>
      </c>
      <c r="D33" s="61">
        <f>SUM(D32:D32)</f>
        <v>0</v>
      </c>
      <c r="E33" s="50">
        <f>SUM(E32:E32)</f>
        <v>974499666</v>
      </c>
      <c r="F33" s="15"/>
      <c r="G33" s="15"/>
    </row>
    <row r="34" spans="1:8" ht="23.25" customHeight="1" x14ac:dyDescent="0.35">
      <c r="A34" s="56"/>
      <c r="B34" s="57"/>
      <c r="C34" s="57"/>
      <c r="D34" s="57"/>
      <c r="E34" s="58"/>
      <c r="F34" s="15"/>
      <c r="G34" s="15"/>
    </row>
    <row r="35" spans="1:8" s="21" customFormat="1" ht="32.25" thickBot="1" x14ac:dyDescent="0.7">
      <c r="A35" s="65" t="s">
        <v>21</v>
      </c>
      <c r="B35" s="66"/>
      <c r="C35" s="59">
        <f>+C24+C26+C28+C31+C33</f>
        <v>5566889000</v>
      </c>
      <c r="D35" s="59">
        <f>+D24+D26+D28+D31+D33</f>
        <v>745574418</v>
      </c>
      <c r="E35" s="60">
        <f>+E24+E26+E28+E31+E33</f>
        <v>6312463418</v>
      </c>
      <c r="F35" s="15"/>
      <c r="G35" s="22"/>
      <c r="H35" s="26"/>
    </row>
    <row r="36" spans="1:8" ht="11.25" customHeight="1" x14ac:dyDescent="0.35">
      <c r="B36" s="11"/>
    </row>
    <row r="37" spans="1:8" s="14" customFormat="1" ht="24" x14ac:dyDescent="0.5">
      <c r="A37" s="67" t="s">
        <v>22</v>
      </c>
      <c r="B37" s="67"/>
      <c r="C37" s="43">
        <f>+C18-C35</f>
        <v>0</v>
      </c>
      <c r="D37" s="40">
        <f>+D18-D35</f>
        <v>0</v>
      </c>
      <c r="E37" s="40">
        <f>+E18-E35</f>
        <v>0</v>
      </c>
    </row>
    <row r="38" spans="1:8" ht="19.149999999999999" customHeight="1" x14ac:dyDescent="0.5">
      <c r="A38" s="27"/>
      <c r="B38" s="32"/>
      <c r="C38" s="28"/>
      <c r="D38" s="27"/>
      <c r="E38" s="27"/>
    </row>
    <row r="39" spans="1:8" x14ac:dyDescent="0.35">
      <c r="A39" s="29"/>
      <c r="B39" s="29"/>
      <c r="C39" s="29"/>
      <c r="D39" s="29"/>
      <c r="E39" s="29"/>
    </row>
  </sheetData>
  <mergeCells count="14">
    <mergeCell ref="A31:B31"/>
    <mergeCell ref="A33:B33"/>
    <mergeCell ref="A35:B35"/>
    <mergeCell ref="A37:B37"/>
    <mergeCell ref="A2:E2"/>
    <mergeCell ref="A4:B4"/>
    <mergeCell ref="A10:B10"/>
    <mergeCell ref="A14:B14"/>
    <mergeCell ref="A17:B17"/>
    <mergeCell ref="A18:B18"/>
    <mergeCell ref="A20:B20"/>
    <mergeCell ref="A24:B24"/>
    <mergeCell ref="A26:B26"/>
    <mergeCell ref="A28:B28"/>
  </mergeCells>
  <printOptions horizontalCentered="1"/>
  <pageMargins left="0.70866141732283472" right="0.70866141732283472" top="0.47244094488188981" bottom="0.47244094488188981" header="0.31496062992125984" footer="0.31496062992125984"/>
  <pageSetup fitToHeight="0" orientation="landscape" r:id="rId1"/>
  <rowBreaks count="1" manualBreakCount="1">
    <brk id="1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"/>
  <sheetViews>
    <sheetView topLeftCell="A150" workbookViewId="0">
      <selection activeCell="C156" sqref="C156"/>
    </sheetView>
  </sheetViews>
  <sheetFormatPr baseColWidth="10" defaultRowHeight="15" x14ac:dyDescent="0.25"/>
  <cols>
    <col min="1" max="1" width="8.5703125" customWidth="1"/>
    <col min="2" max="2" width="9.5703125" customWidth="1"/>
    <col min="3" max="3" width="85.7109375" customWidth="1"/>
    <col min="4" max="4" width="19.85546875" bestFit="1" customWidth="1"/>
    <col min="5" max="5" width="17.85546875" customWidth="1"/>
    <col min="6" max="6" width="13.85546875" bestFit="1" customWidth="1"/>
  </cols>
  <sheetData>
    <row r="1" spans="1:8" ht="13.15" customHeight="1" x14ac:dyDescent="0.25">
      <c r="A1" s="82"/>
      <c r="B1" s="82"/>
      <c r="C1" s="82"/>
      <c r="D1" s="83"/>
    </row>
    <row r="2" spans="1:8" ht="18" x14ac:dyDescent="0.25">
      <c r="A2" s="83"/>
      <c r="B2" s="83"/>
      <c r="C2" s="83"/>
      <c r="D2" s="83"/>
    </row>
    <row r="3" spans="1:8" ht="18" x14ac:dyDescent="0.25">
      <c r="A3" s="83"/>
      <c r="B3" s="83"/>
      <c r="C3" s="83"/>
      <c r="D3" s="83"/>
    </row>
    <row r="4" spans="1:8" ht="23.25" x14ac:dyDescent="0.5">
      <c r="A4" s="97" t="s">
        <v>168</v>
      </c>
      <c r="B4" s="97"/>
      <c r="C4" s="97"/>
      <c r="D4" s="85"/>
    </row>
    <row r="5" spans="1:8" ht="18" x14ac:dyDescent="0.4">
      <c r="A5" s="84" t="s">
        <v>24</v>
      </c>
      <c r="B5" s="84"/>
      <c r="C5" s="84"/>
      <c r="D5" s="86"/>
    </row>
    <row r="6" spans="1:8" ht="18" x14ac:dyDescent="0.4">
      <c r="A6" s="87"/>
      <c r="B6" s="87"/>
      <c r="C6" s="87"/>
      <c r="D6" s="86">
        <v>45741</v>
      </c>
    </row>
    <row r="7" spans="1:8" ht="30.75" customHeight="1" x14ac:dyDescent="0.4">
      <c r="A7" s="88"/>
      <c r="B7" s="88"/>
      <c r="C7" s="9"/>
      <c r="D7" s="98" t="s">
        <v>169</v>
      </c>
    </row>
    <row r="8" spans="1:8" s="2" customFormat="1" ht="54" x14ac:dyDescent="0.25">
      <c r="A8" s="80" t="s">
        <v>23</v>
      </c>
      <c r="B8" s="81" t="s">
        <v>25</v>
      </c>
      <c r="C8" s="89" t="s">
        <v>10</v>
      </c>
      <c r="D8" s="89" t="s">
        <v>171</v>
      </c>
    </row>
    <row r="9" spans="1:8" ht="18" x14ac:dyDescent="0.4">
      <c r="A9" s="72">
        <v>1000</v>
      </c>
      <c r="B9" s="72">
        <v>113</v>
      </c>
      <c r="C9" s="73" t="s">
        <v>27</v>
      </c>
      <c r="D9" s="74">
        <v>774775520</v>
      </c>
      <c r="E9" s="3"/>
      <c r="F9" s="3"/>
      <c r="G9" s="3"/>
      <c r="H9" s="3"/>
    </row>
    <row r="10" spans="1:8" ht="18" x14ac:dyDescent="0.4">
      <c r="A10" s="72">
        <v>1000</v>
      </c>
      <c r="B10" s="72">
        <v>122</v>
      </c>
      <c r="C10" s="73" t="s">
        <v>28</v>
      </c>
      <c r="D10" s="75">
        <v>44797604</v>
      </c>
      <c r="E10" s="3"/>
      <c r="F10" s="3"/>
      <c r="G10" s="3"/>
      <c r="H10" s="3"/>
    </row>
    <row r="11" spans="1:8" ht="18" x14ac:dyDescent="0.4">
      <c r="A11" s="72">
        <v>1000</v>
      </c>
      <c r="B11" s="72">
        <v>131</v>
      </c>
      <c r="C11" s="73" t="s">
        <v>29</v>
      </c>
      <c r="D11" s="75">
        <v>43621645</v>
      </c>
      <c r="E11" s="3"/>
      <c r="F11" s="3"/>
      <c r="G11" s="3"/>
      <c r="H11" s="3"/>
    </row>
    <row r="12" spans="1:8" ht="18" x14ac:dyDescent="0.4">
      <c r="A12" s="72">
        <v>1000</v>
      </c>
      <c r="B12" s="72">
        <v>132</v>
      </c>
      <c r="C12" s="73" t="s">
        <v>30</v>
      </c>
      <c r="D12" s="75">
        <v>188591330</v>
      </c>
      <c r="E12" s="3"/>
      <c r="F12" s="3"/>
      <c r="G12" s="3"/>
      <c r="H12" s="3"/>
    </row>
    <row r="13" spans="1:8" ht="18" x14ac:dyDescent="0.4">
      <c r="A13" s="72">
        <v>1000</v>
      </c>
      <c r="B13" s="72">
        <v>133</v>
      </c>
      <c r="C13" s="73" t="s">
        <v>31</v>
      </c>
      <c r="D13" s="75">
        <v>71871353</v>
      </c>
      <c r="E13" s="3"/>
      <c r="F13" s="3"/>
      <c r="G13" s="3"/>
      <c r="H13" s="3"/>
    </row>
    <row r="14" spans="1:8" ht="18" x14ac:dyDescent="0.4">
      <c r="A14" s="72">
        <v>1000</v>
      </c>
      <c r="B14" s="72">
        <v>141</v>
      </c>
      <c r="C14" s="73" t="s">
        <v>32</v>
      </c>
      <c r="D14" s="75">
        <v>191365341</v>
      </c>
      <c r="E14" s="3"/>
      <c r="F14" s="3"/>
      <c r="G14" s="3"/>
      <c r="H14" s="3"/>
    </row>
    <row r="15" spans="1:8" ht="18" x14ac:dyDescent="0.4">
      <c r="A15" s="72">
        <v>1000</v>
      </c>
      <c r="B15" s="72">
        <v>142</v>
      </c>
      <c r="C15" s="73" t="s">
        <v>33</v>
      </c>
      <c r="D15" s="75">
        <v>25591932</v>
      </c>
      <c r="E15" s="3"/>
      <c r="F15" s="3"/>
      <c r="G15" s="3"/>
      <c r="H15" s="3"/>
    </row>
    <row r="16" spans="1:8" ht="18" x14ac:dyDescent="0.4">
      <c r="A16" s="72">
        <v>1000</v>
      </c>
      <c r="B16" s="72">
        <v>143</v>
      </c>
      <c r="C16" s="73" t="s">
        <v>34</v>
      </c>
      <c r="D16" s="75">
        <v>156615661</v>
      </c>
      <c r="E16" s="3"/>
      <c r="F16" s="3"/>
      <c r="G16" s="3"/>
      <c r="H16" s="3"/>
    </row>
    <row r="17" spans="1:8" ht="18" x14ac:dyDescent="0.4">
      <c r="A17" s="72">
        <v>1000</v>
      </c>
      <c r="B17" s="72">
        <v>152</v>
      </c>
      <c r="C17" s="73" t="s">
        <v>35</v>
      </c>
      <c r="D17" s="75">
        <v>27078039</v>
      </c>
      <c r="E17" s="3"/>
      <c r="F17" s="3"/>
      <c r="G17" s="3"/>
      <c r="H17" s="3"/>
    </row>
    <row r="18" spans="1:8" ht="18" x14ac:dyDescent="0.4">
      <c r="A18" s="72">
        <v>1000</v>
      </c>
      <c r="B18" s="72">
        <v>154</v>
      </c>
      <c r="C18" s="73" t="s">
        <v>36</v>
      </c>
      <c r="D18" s="75">
        <v>23860703</v>
      </c>
      <c r="E18" s="3"/>
      <c r="F18" s="3"/>
      <c r="G18" s="3"/>
      <c r="H18" s="3"/>
    </row>
    <row r="19" spans="1:8" ht="18" x14ac:dyDescent="0.4">
      <c r="A19" s="72">
        <v>1000</v>
      </c>
      <c r="B19" s="72">
        <v>159</v>
      </c>
      <c r="C19" s="73" t="s">
        <v>37</v>
      </c>
      <c r="D19" s="75">
        <v>2973394</v>
      </c>
      <c r="E19" s="3"/>
      <c r="F19" s="3"/>
      <c r="G19" s="3"/>
      <c r="H19" s="3"/>
    </row>
    <row r="20" spans="1:8" ht="18" x14ac:dyDescent="0.4">
      <c r="A20" s="72">
        <v>1000</v>
      </c>
      <c r="B20" s="72">
        <v>161</v>
      </c>
      <c r="C20" s="73" t="s">
        <v>38</v>
      </c>
      <c r="D20" s="75">
        <v>35204228</v>
      </c>
      <c r="E20" s="3"/>
      <c r="F20" s="3"/>
      <c r="G20" s="3"/>
      <c r="H20" s="3"/>
    </row>
    <row r="21" spans="1:8" ht="18" x14ac:dyDescent="0.4">
      <c r="A21" s="72">
        <v>1000</v>
      </c>
      <c r="B21" s="72">
        <v>171</v>
      </c>
      <c r="C21" s="73" t="s">
        <v>39</v>
      </c>
      <c r="D21" s="75">
        <v>127240449</v>
      </c>
      <c r="E21" s="3"/>
      <c r="F21" s="3"/>
      <c r="G21" s="3"/>
      <c r="H21" s="3"/>
    </row>
    <row r="22" spans="1:8" s="1" customFormat="1" ht="18" x14ac:dyDescent="0.4">
      <c r="A22" s="88"/>
      <c r="B22" s="88"/>
      <c r="C22" s="88" t="s">
        <v>40</v>
      </c>
      <c r="D22" s="91">
        <v>1713587199</v>
      </c>
      <c r="E22" s="4"/>
      <c r="F22" s="4"/>
      <c r="G22" s="4"/>
      <c r="H22" s="4"/>
    </row>
    <row r="23" spans="1:8" ht="18" x14ac:dyDescent="0.4">
      <c r="A23" s="88"/>
      <c r="B23" s="88"/>
      <c r="C23" s="9"/>
      <c r="D23" s="9"/>
      <c r="E23" s="3"/>
      <c r="F23" s="3"/>
      <c r="G23" s="3"/>
      <c r="H23" s="3"/>
    </row>
    <row r="24" spans="1:8" s="2" customFormat="1" ht="40.5" x14ac:dyDescent="0.25">
      <c r="A24" s="80" t="s">
        <v>23</v>
      </c>
      <c r="B24" s="81" t="s">
        <v>25</v>
      </c>
      <c r="C24" s="89" t="s">
        <v>11</v>
      </c>
      <c r="D24" s="89" t="s">
        <v>26</v>
      </c>
      <c r="E24" s="5"/>
      <c r="F24" s="5"/>
      <c r="G24" s="5"/>
      <c r="H24" s="5"/>
    </row>
    <row r="25" spans="1:8" ht="18" x14ac:dyDescent="0.4">
      <c r="A25" s="72">
        <v>2000</v>
      </c>
      <c r="B25" s="72">
        <v>211</v>
      </c>
      <c r="C25" s="9" t="s">
        <v>41</v>
      </c>
      <c r="D25" s="76">
        <v>2030000</v>
      </c>
      <c r="E25" s="3"/>
      <c r="F25" s="3"/>
      <c r="G25" s="3"/>
      <c r="H25" s="3"/>
    </row>
    <row r="26" spans="1:8" ht="18" x14ac:dyDescent="0.4">
      <c r="A26" s="72">
        <v>2000</v>
      </c>
      <c r="B26" s="72">
        <v>212</v>
      </c>
      <c r="C26" s="9" t="s">
        <v>42</v>
      </c>
      <c r="D26" s="77">
        <v>0</v>
      </c>
      <c r="E26" s="3"/>
      <c r="F26" s="3"/>
      <c r="G26" s="3"/>
      <c r="H26" s="3"/>
    </row>
    <row r="27" spans="1:8" ht="18" x14ac:dyDescent="0.4">
      <c r="A27" s="72">
        <v>2000</v>
      </c>
      <c r="B27" s="72">
        <v>214</v>
      </c>
      <c r="C27" s="9" t="s">
        <v>43</v>
      </c>
      <c r="D27" s="77">
        <v>2005000</v>
      </c>
      <c r="E27" s="3"/>
      <c r="F27" s="3"/>
      <c r="G27" s="3"/>
      <c r="H27" s="3"/>
    </row>
    <row r="28" spans="1:8" ht="18" x14ac:dyDescent="0.4">
      <c r="A28" s="72">
        <v>2000</v>
      </c>
      <c r="B28" s="72">
        <v>216</v>
      </c>
      <c r="C28" s="9" t="s">
        <v>44</v>
      </c>
      <c r="D28" s="77">
        <v>1000000</v>
      </c>
      <c r="E28" s="3"/>
      <c r="F28" s="3"/>
      <c r="G28" s="3"/>
      <c r="H28" s="3"/>
    </row>
    <row r="29" spans="1:8" ht="18" x14ac:dyDescent="0.4">
      <c r="A29" s="72">
        <v>2000</v>
      </c>
      <c r="B29" s="72">
        <v>217</v>
      </c>
      <c r="C29" s="9" t="s">
        <v>45</v>
      </c>
      <c r="D29" s="77">
        <v>50000</v>
      </c>
      <c r="E29" s="3"/>
      <c r="F29" s="3"/>
      <c r="G29" s="3"/>
      <c r="H29" s="3"/>
    </row>
    <row r="30" spans="1:8" ht="18" x14ac:dyDescent="0.4">
      <c r="A30" s="72">
        <v>2000</v>
      </c>
      <c r="B30" s="72">
        <v>218</v>
      </c>
      <c r="C30" s="9" t="s">
        <v>46</v>
      </c>
      <c r="D30" s="77">
        <v>30000</v>
      </c>
      <c r="E30" s="3"/>
      <c r="F30" s="3"/>
      <c r="G30" s="3"/>
      <c r="H30" s="3"/>
    </row>
    <row r="31" spans="1:8" ht="18" x14ac:dyDescent="0.4">
      <c r="A31" s="72">
        <v>2000</v>
      </c>
      <c r="B31" s="72">
        <v>221</v>
      </c>
      <c r="C31" s="9" t="s">
        <v>47</v>
      </c>
      <c r="D31" s="77">
        <v>722500</v>
      </c>
      <c r="E31" s="3"/>
      <c r="F31" s="3"/>
      <c r="G31" s="3"/>
      <c r="H31" s="3"/>
    </row>
    <row r="32" spans="1:8" ht="18" x14ac:dyDescent="0.4">
      <c r="A32" s="72">
        <v>2000</v>
      </c>
      <c r="B32" s="72">
        <v>238</v>
      </c>
      <c r="C32" s="9" t="s">
        <v>48</v>
      </c>
      <c r="D32" s="77">
        <v>10000000</v>
      </c>
      <c r="E32" s="3"/>
      <c r="F32" s="3"/>
      <c r="G32" s="3"/>
      <c r="H32" s="3"/>
    </row>
    <row r="33" spans="1:8" ht="18" x14ac:dyDescent="0.4">
      <c r="A33" s="72">
        <v>2000</v>
      </c>
      <c r="B33" s="72">
        <v>241</v>
      </c>
      <c r="C33" s="9" t="s">
        <v>49</v>
      </c>
      <c r="D33" s="77">
        <v>10005000</v>
      </c>
      <c r="E33" s="3"/>
      <c r="F33" s="3"/>
      <c r="G33" s="3"/>
      <c r="H33" s="3"/>
    </row>
    <row r="34" spans="1:8" ht="18" x14ac:dyDescent="0.4">
      <c r="A34" s="72">
        <v>2000</v>
      </c>
      <c r="B34" s="72">
        <v>242</v>
      </c>
      <c r="C34" s="9" t="s">
        <v>50</v>
      </c>
      <c r="D34" s="77">
        <v>10000000</v>
      </c>
      <c r="E34" s="3"/>
      <c r="F34" s="3"/>
      <c r="G34" s="3"/>
      <c r="H34" s="3"/>
    </row>
    <row r="35" spans="1:8" ht="18" x14ac:dyDescent="0.4">
      <c r="A35" s="72">
        <v>2000</v>
      </c>
      <c r="B35" s="72">
        <v>243</v>
      </c>
      <c r="C35" s="9" t="s">
        <v>51</v>
      </c>
      <c r="D35" s="77">
        <v>250000</v>
      </c>
      <c r="E35" s="3"/>
      <c r="F35" s="3"/>
      <c r="G35" s="3"/>
      <c r="H35" s="3"/>
    </row>
    <row r="36" spans="1:8" ht="18" x14ac:dyDescent="0.4">
      <c r="A36" s="72">
        <v>2000</v>
      </c>
      <c r="B36" s="72">
        <v>244</v>
      </c>
      <c r="C36" s="9" t="s">
        <v>52</v>
      </c>
      <c r="D36" s="77">
        <v>400000</v>
      </c>
      <c r="E36" s="3"/>
      <c r="F36" s="3"/>
      <c r="G36" s="3"/>
      <c r="H36" s="3"/>
    </row>
    <row r="37" spans="1:8" ht="18" x14ac:dyDescent="0.4">
      <c r="A37" s="72">
        <v>2000</v>
      </c>
      <c r="B37" s="72">
        <v>245</v>
      </c>
      <c r="C37" s="9" t="s">
        <v>53</v>
      </c>
      <c r="D37" s="77">
        <v>25000</v>
      </c>
      <c r="E37" s="3"/>
      <c r="F37" s="3"/>
      <c r="G37" s="3"/>
      <c r="H37" s="3"/>
    </row>
    <row r="38" spans="1:8" ht="18" x14ac:dyDescent="0.4">
      <c r="A38" s="72">
        <v>2000</v>
      </c>
      <c r="B38" s="72">
        <v>246</v>
      </c>
      <c r="C38" s="9" t="s">
        <v>54</v>
      </c>
      <c r="D38" s="77">
        <v>7500000</v>
      </c>
      <c r="E38" s="3"/>
      <c r="F38" s="3"/>
      <c r="G38" s="3"/>
      <c r="H38" s="3"/>
    </row>
    <row r="39" spans="1:8" ht="18" x14ac:dyDescent="0.4">
      <c r="A39" s="72">
        <v>2000</v>
      </c>
      <c r="B39" s="72">
        <v>247</v>
      </c>
      <c r="C39" s="9" t="s">
        <v>55</v>
      </c>
      <c r="D39" s="77">
        <v>30000000</v>
      </c>
      <c r="E39" s="3"/>
      <c r="F39" s="3"/>
      <c r="G39" s="3"/>
      <c r="H39" s="3"/>
    </row>
    <row r="40" spans="1:8" ht="18" x14ac:dyDescent="0.4">
      <c r="A40" s="72">
        <v>2000</v>
      </c>
      <c r="B40" s="72">
        <v>248</v>
      </c>
      <c r="C40" s="9" t="s">
        <v>56</v>
      </c>
      <c r="D40" s="77">
        <v>36000</v>
      </c>
      <c r="E40" s="3"/>
      <c r="F40" s="3"/>
      <c r="G40" s="3"/>
      <c r="H40" s="3"/>
    </row>
    <row r="41" spans="1:8" ht="18" x14ac:dyDescent="0.4">
      <c r="A41" s="72">
        <v>2000</v>
      </c>
      <c r="B41" s="72">
        <v>249</v>
      </c>
      <c r="C41" s="9" t="s">
        <v>57</v>
      </c>
      <c r="D41" s="77">
        <v>1050000</v>
      </c>
      <c r="E41" s="3"/>
      <c r="F41" s="3"/>
      <c r="G41" s="3"/>
      <c r="H41" s="3"/>
    </row>
    <row r="42" spans="1:8" ht="18" x14ac:dyDescent="0.4">
      <c r="A42" s="72">
        <v>2000</v>
      </c>
      <c r="B42" s="72">
        <v>251</v>
      </c>
      <c r="C42" s="9" t="s">
        <v>58</v>
      </c>
      <c r="D42" s="77">
        <v>1500000</v>
      </c>
      <c r="E42" s="3"/>
      <c r="F42" s="3"/>
      <c r="G42" s="3"/>
      <c r="H42" s="3"/>
    </row>
    <row r="43" spans="1:8" ht="18" x14ac:dyDescent="0.4">
      <c r="A43" s="72">
        <v>2000</v>
      </c>
      <c r="B43" s="72">
        <v>252</v>
      </c>
      <c r="C43" s="9" t="s">
        <v>59</v>
      </c>
      <c r="D43" s="77">
        <v>40000</v>
      </c>
      <c r="E43" s="3"/>
      <c r="F43" s="3"/>
      <c r="G43" s="3"/>
      <c r="H43" s="3"/>
    </row>
    <row r="44" spans="1:8" ht="18" x14ac:dyDescent="0.4">
      <c r="A44" s="72">
        <v>2000</v>
      </c>
      <c r="B44" s="72">
        <v>253</v>
      </c>
      <c r="C44" s="9" t="s">
        <v>60</v>
      </c>
      <c r="D44" s="77">
        <v>100000</v>
      </c>
      <c r="E44" s="3"/>
      <c r="F44" s="3"/>
      <c r="G44" s="3"/>
      <c r="H44" s="3"/>
    </row>
    <row r="45" spans="1:8" ht="18" x14ac:dyDescent="0.4">
      <c r="A45" s="72">
        <v>2000</v>
      </c>
      <c r="B45" s="72">
        <v>254</v>
      </c>
      <c r="C45" s="9" t="s">
        <v>61</v>
      </c>
      <c r="D45" s="77">
        <v>50000</v>
      </c>
      <c r="E45" s="3"/>
      <c r="F45" s="3"/>
      <c r="G45" s="3"/>
      <c r="H45" s="3"/>
    </row>
    <row r="46" spans="1:8" ht="18" x14ac:dyDescent="0.4">
      <c r="A46" s="72">
        <v>2000</v>
      </c>
      <c r="B46" s="72">
        <v>255</v>
      </c>
      <c r="C46" s="9" t="s">
        <v>62</v>
      </c>
      <c r="D46" s="77">
        <v>1500000</v>
      </c>
      <c r="E46" s="3"/>
      <c r="F46" s="3"/>
      <c r="G46" s="3"/>
      <c r="H46" s="3"/>
    </row>
    <row r="47" spans="1:8" ht="18" x14ac:dyDescent="0.4">
      <c r="A47" s="72">
        <v>2000</v>
      </c>
      <c r="B47" s="72">
        <v>256</v>
      </c>
      <c r="C47" s="9" t="s">
        <v>63</v>
      </c>
      <c r="D47" s="77">
        <v>15000000</v>
      </c>
      <c r="E47" s="3"/>
      <c r="F47" s="3"/>
      <c r="G47" s="3"/>
      <c r="H47" s="3"/>
    </row>
    <row r="48" spans="1:8" ht="18" x14ac:dyDescent="0.4">
      <c r="A48" s="72">
        <v>2000</v>
      </c>
      <c r="B48" s="72">
        <v>259</v>
      </c>
      <c r="C48" s="9" t="s">
        <v>64</v>
      </c>
      <c r="D48" s="77">
        <v>487410000</v>
      </c>
      <c r="E48" s="3"/>
      <c r="F48" s="3"/>
      <c r="G48" s="3"/>
      <c r="H48" s="3"/>
    </row>
    <row r="49" spans="1:8" ht="18" x14ac:dyDescent="0.4">
      <c r="A49" s="72">
        <v>2000</v>
      </c>
      <c r="B49" s="72">
        <v>261</v>
      </c>
      <c r="C49" s="9" t="s">
        <v>65</v>
      </c>
      <c r="D49" s="77">
        <v>63250291</v>
      </c>
      <c r="E49" s="3"/>
      <c r="F49" s="3"/>
      <c r="G49" s="3"/>
      <c r="H49" s="3"/>
    </row>
    <row r="50" spans="1:8" ht="18" x14ac:dyDescent="0.4">
      <c r="A50" s="72">
        <v>2000</v>
      </c>
      <c r="B50" s="72">
        <v>271</v>
      </c>
      <c r="C50" s="9" t="s">
        <v>66</v>
      </c>
      <c r="D50" s="77">
        <v>12500000</v>
      </c>
      <c r="E50" s="3"/>
      <c r="F50" s="3"/>
      <c r="G50" s="3"/>
      <c r="H50" s="3"/>
    </row>
    <row r="51" spans="1:8" ht="18" x14ac:dyDescent="0.4">
      <c r="A51" s="72">
        <v>2000</v>
      </c>
      <c r="B51" s="72">
        <v>272</v>
      </c>
      <c r="C51" s="9" t="s">
        <v>67</v>
      </c>
      <c r="D51" s="77">
        <v>10000000</v>
      </c>
      <c r="E51" s="3"/>
      <c r="F51" s="3"/>
      <c r="G51" s="3"/>
      <c r="H51" s="3"/>
    </row>
    <row r="52" spans="1:8" ht="18" x14ac:dyDescent="0.4">
      <c r="A52" s="72">
        <v>2000</v>
      </c>
      <c r="B52" s="72">
        <v>274</v>
      </c>
      <c r="C52" s="9" t="s">
        <v>68</v>
      </c>
      <c r="D52" s="77">
        <v>53000</v>
      </c>
      <c r="E52" s="3"/>
      <c r="F52" s="3"/>
      <c r="G52" s="3"/>
      <c r="H52" s="3"/>
    </row>
    <row r="53" spans="1:8" ht="18" x14ac:dyDescent="0.4">
      <c r="A53" s="72">
        <v>2000</v>
      </c>
      <c r="B53" s="72">
        <v>275</v>
      </c>
      <c r="C53" s="9" t="s">
        <v>69</v>
      </c>
      <c r="D53" s="77">
        <v>1250000</v>
      </c>
      <c r="E53" s="3"/>
      <c r="F53" s="3"/>
      <c r="G53" s="3"/>
      <c r="H53" s="3"/>
    </row>
    <row r="54" spans="1:8" ht="18" x14ac:dyDescent="0.4">
      <c r="A54" s="72">
        <v>2000</v>
      </c>
      <c r="B54" s="72">
        <v>291</v>
      </c>
      <c r="C54" s="9" t="s">
        <v>70</v>
      </c>
      <c r="D54" s="77">
        <v>1500000</v>
      </c>
      <c r="E54" s="3"/>
      <c r="F54" s="3"/>
      <c r="G54" s="3"/>
      <c r="H54" s="3"/>
    </row>
    <row r="55" spans="1:8" ht="18" x14ac:dyDescent="0.4">
      <c r="A55" s="72">
        <v>2000</v>
      </c>
      <c r="B55" s="72">
        <v>292</v>
      </c>
      <c r="C55" s="9" t="s">
        <v>71</v>
      </c>
      <c r="D55" s="77">
        <v>120000</v>
      </c>
      <c r="E55" s="3"/>
      <c r="F55" s="3"/>
      <c r="G55" s="3"/>
      <c r="H55" s="3"/>
    </row>
    <row r="56" spans="1:8" ht="18" x14ac:dyDescent="0.4">
      <c r="A56" s="72">
        <v>2000</v>
      </c>
      <c r="B56" s="72">
        <v>293</v>
      </c>
      <c r="C56" s="9" t="s">
        <v>72</v>
      </c>
      <c r="D56" s="77">
        <v>500000</v>
      </c>
      <c r="E56" s="3"/>
      <c r="F56" s="3"/>
      <c r="G56" s="3"/>
      <c r="H56" s="3"/>
    </row>
    <row r="57" spans="1:8" ht="18" x14ac:dyDescent="0.4">
      <c r="A57" s="72">
        <v>2000</v>
      </c>
      <c r="B57" s="72">
        <v>294</v>
      </c>
      <c r="C57" s="9" t="s">
        <v>73</v>
      </c>
      <c r="D57" s="77">
        <v>400000</v>
      </c>
      <c r="E57" s="3"/>
      <c r="F57" s="3"/>
      <c r="G57" s="3"/>
      <c r="H57" s="3"/>
    </row>
    <row r="58" spans="1:8" ht="18" x14ac:dyDescent="0.4">
      <c r="A58" s="72">
        <v>2000</v>
      </c>
      <c r="B58" s="72">
        <v>295</v>
      </c>
      <c r="C58" s="9" t="s">
        <v>74</v>
      </c>
      <c r="D58" s="77">
        <v>5000</v>
      </c>
      <c r="E58" s="3"/>
      <c r="F58" s="3"/>
      <c r="G58" s="3"/>
      <c r="H58" s="3"/>
    </row>
    <row r="59" spans="1:8" ht="18" x14ac:dyDescent="0.4">
      <c r="A59" s="72">
        <v>2000</v>
      </c>
      <c r="B59" s="72">
        <v>296</v>
      </c>
      <c r="C59" s="9" t="s">
        <v>75</v>
      </c>
      <c r="D59" s="77">
        <v>2001000</v>
      </c>
      <c r="E59" s="3"/>
      <c r="F59" s="3"/>
      <c r="G59" s="3"/>
      <c r="H59" s="3"/>
    </row>
    <row r="60" spans="1:8" ht="18" x14ac:dyDescent="0.4">
      <c r="A60" s="72">
        <v>2000</v>
      </c>
      <c r="B60" s="72">
        <v>298</v>
      </c>
      <c r="C60" s="9" t="s">
        <v>76</v>
      </c>
      <c r="D60" s="77">
        <v>6000000</v>
      </c>
      <c r="E60" s="3"/>
      <c r="F60" s="3"/>
      <c r="G60" s="3"/>
      <c r="H60" s="3"/>
    </row>
    <row r="61" spans="1:8" ht="18" x14ac:dyDescent="0.4">
      <c r="A61" s="72">
        <v>2000</v>
      </c>
      <c r="B61" s="72">
        <v>299</v>
      </c>
      <c r="C61" s="9" t="s">
        <v>77</v>
      </c>
      <c r="D61" s="77">
        <v>2000000</v>
      </c>
      <c r="E61" s="3"/>
      <c r="F61" s="3"/>
      <c r="G61" s="3"/>
      <c r="H61" s="3"/>
    </row>
    <row r="62" spans="1:8" s="1" customFormat="1" ht="18" x14ac:dyDescent="0.4">
      <c r="A62" s="88"/>
      <c r="B62" s="88"/>
      <c r="C62" s="88" t="s">
        <v>78</v>
      </c>
      <c r="D62" s="91">
        <v>680282791</v>
      </c>
      <c r="E62" s="8"/>
      <c r="F62" s="4"/>
      <c r="G62" s="4"/>
      <c r="H62" s="4"/>
    </row>
    <row r="63" spans="1:8" ht="18" x14ac:dyDescent="0.4">
      <c r="A63" s="88"/>
      <c r="B63" s="88"/>
      <c r="C63" s="9"/>
      <c r="D63" s="9"/>
      <c r="E63" s="3"/>
      <c r="F63" s="3"/>
      <c r="G63" s="3"/>
      <c r="H63" s="3"/>
    </row>
    <row r="64" spans="1:8" s="2" customFormat="1" ht="40.5" x14ac:dyDescent="0.25">
      <c r="A64" s="80" t="s">
        <v>23</v>
      </c>
      <c r="B64" s="81" t="s">
        <v>25</v>
      </c>
      <c r="C64" s="89" t="s">
        <v>12</v>
      </c>
      <c r="D64" s="89" t="s">
        <v>26</v>
      </c>
      <c r="E64" s="5"/>
      <c r="F64" s="5"/>
      <c r="G64" s="5"/>
      <c r="H64" s="5"/>
    </row>
    <row r="65" spans="1:8" ht="18" x14ac:dyDescent="0.4">
      <c r="A65" s="72">
        <v>3000</v>
      </c>
      <c r="B65" s="72">
        <v>311</v>
      </c>
      <c r="C65" s="9" t="s">
        <v>79</v>
      </c>
      <c r="D65" s="76">
        <v>863000000</v>
      </c>
      <c r="E65" s="3"/>
      <c r="F65" s="3"/>
      <c r="G65" s="3"/>
      <c r="H65" s="3"/>
    </row>
    <row r="66" spans="1:8" ht="18" x14ac:dyDescent="0.4">
      <c r="A66" s="72">
        <v>3000</v>
      </c>
      <c r="B66" s="72">
        <v>312</v>
      </c>
      <c r="C66" s="9" t="s">
        <v>80</v>
      </c>
      <c r="D66" s="77">
        <v>158000</v>
      </c>
      <c r="E66" s="3"/>
      <c r="F66" s="3"/>
      <c r="G66" s="3"/>
      <c r="H66" s="3"/>
    </row>
    <row r="67" spans="1:8" ht="18" x14ac:dyDescent="0.4">
      <c r="A67" s="72">
        <v>3000</v>
      </c>
      <c r="B67" s="72">
        <v>313</v>
      </c>
      <c r="C67" s="92" t="s">
        <v>81</v>
      </c>
      <c r="D67" s="77">
        <v>1000000</v>
      </c>
      <c r="E67" s="3"/>
      <c r="F67" s="3"/>
      <c r="G67" s="3"/>
      <c r="H67" s="3"/>
    </row>
    <row r="68" spans="1:8" ht="18" x14ac:dyDescent="0.4">
      <c r="A68" s="72">
        <v>3000</v>
      </c>
      <c r="B68" s="72">
        <v>314</v>
      </c>
      <c r="C68" s="9" t="s">
        <v>82</v>
      </c>
      <c r="D68" s="77">
        <v>1500000</v>
      </c>
      <c r="E68" s="3"/>
      <c r="F68" s="3"/>
      <c r="G68" s="3"/>
      <c r="H68" s="3"/>
    </row>
    <row r="69" spans="1:8" ht="18" x14ac:dyDescent="0.4">
      <c r="A69" s="72">
        <v>3000</v>
      </c>
      <c r="B69" s="72">
        <v>315</v>
      </c>
      <c r="C69" s="9" t="s">
        <v>83</v>
      </c>
      <c r="D69" s="77">
        <v>1000000</v>
      </c>
      <c r="E69" s="3"/>
      <c r="F69" s="3"/>
      <c r="G69" s="3"/>
      <c r="H69" s="3"/>
    </row>
    <row r="70" spans="1:8" ht="18" x14ac:dyDescent="0.4">
      <c r="A70" s="72">
        <v>3000</v>
      </c>
      <c r="B70" s="72">
        <v>317</v>
      </c>
      <c r="C70" s="9" t="s">
        <v>84</v>
      </c>
      <c r="D70" s="77">
        <v>2500000</v>
      </c>
      <c r="E70" s="3"/>
      <c r="F70" s="3"/>
      <c r="G70" s="3"/>
      <c r="H70" s="3"/>
    </row>
    <row r="71" spans="1:8" ht="18" x14ac:dyDescent="0.4">
      <c r="A71" s="72">
        <v>3000</v>
      </c>
      <c r="B71" s="72">
        <v>318</v>
      </c>
      <c r="C71" s="9" t="s">
        <v>85</v>
      </c>
      <c r="D71" s="77">
        <v>31500</v>
      </c>
      <c r="E71" s="3"/>
      <c r="F71" s="3"/>
      <c r="G71" s="3"/>
      <c r="H71" s="3"/>
    </row>
    <row r="72" spans="1:8" ht="18" x14ac:dyDescent="0.4">
      <c r="A72" s="72">
        <v>3000</v>
      </c>
      <c r="B72" s="72">
        <v>319</v>
      </c>
      <c r="C72" s="9" t="s">
        <v>86</v>
      </c>
      <c r="D72" s="77">
        <v>100000</v>
      </c>
      <c r="E72" s="3"/>
      <c r="F72" s="3"/>
      <c r="G72" s="3"/>
      <c r="H72" s="3"/>
    </row>
    <row r="73" spans="1:8" ht="18" x14ac:dyDescent="0.4">
      <c r="A73" s="72">
        <v>3000</v>
      </c>
      <c r="B73" s="72">
        <v>322</v>
      </c>
      <c r="C73" s="9" t="s">
        <v>87</v>
      </c>
      <c r="D73" s="77">
        <v>375000</v>
      </c>
      <c r="E73" s="3"/>
      <c r="F73" s="3"/>
      <c r="G73" s="3"/>
      <c r="H73" s="3"/>
    </row>
    <row r="74" spans="1:8" ht="18" x14ac:dyDescent="0.4">
      <c r="A74" s="72">
        <v>3000</v>
      </c>
      <c r="B74" s="72">
        <v>326</v>
      </c>
      <c r="C74" s="9" t="s">
        <v>88</v>
      </c>
      <c r="D74" s="77">
        <v>10000</v>
      </c>
      <c r="E74" s="3"/>
      <c r="F74" s="3"/>
      <c r="G74" s="3"/>
      <c r="H74" s="3"/>
    </row>
    <row r="75" spans="1:8" ht="18" x14ac:dyDescent="0.4">
      <c r="A75" s="72">
        <v>3000</v>
      </c>
      <c r="B75" s="72">
        <v>327</v>
      </c>
      <c r="C75" s="9" t="s">
        <v>89</v>
      </c>
      <c r="D75" s="77">
        <v>2000000</v>
      </c>
      <c r="E75" s="3"/>
      <c r="F75" s="3"/>
      <c r="G75" s="3"/>
      <c r="H75" s="3"/>
    </row>
    <row r="76" spans="1:8" ht="18" x14ac:dyDescent="0.4">
      <c r="A76" s="72">
        <v>3000</v>
      </c>
      <c r="B76" s="72">
        <v>331</v>
      </c>
      <c r="C76" s="9" t="s">
        <v>90</v>
      </c>
      <c r="D76" s="77">
        <v>15813500</v>
      </c>
      <c r="E76" s="3"/>
      <c r="F76" s="3"/>
      <c r="G76" s="3"/>
      <c r="H76" s="3"/>
    </row>
    <row r="77" spans="1:8" ht="18" x14ac:dyDescent="0.4">
      <c r="A77" s="72">
        <v>3000</v>
      </c>
      <c r="B77" s="72">
        <v>332</v>
      </c>
      <c r="C77" s="9" t="s">
        <v>91</v>
      </c>
      <c r="D77" s="77">
        <v>200000</v>
      </c>
      <c r="E77" s="3"/>
      <c r="F77" s="3"/>
      <c r="G77" s="3"/>
      <c r="H77" s="3"/>
    </row>
    <row r="78" spans="1:8" ht="18" x14ac:dyDescent="0.4">
      <c r="A78" s="72">
        <v>3000</v>
      </c>
      <c r="B78" s="72">
        <v>333</v>
      </c>
      <c r="C78" s="93" t="s">
        <v>153</v>
      </c>
      <c r="D78" s="77">
        <v>0</v>
      </c>
      <c r="E78" s="3"/>
      <c r="F78" s="3"/>
      <c r="G78" s="3"/>
      <c r="H78" s="3"/>
    </row>
    <row r="79" spans="1:8" ht="18" x14ac:dyDescent="0.4">
      <c r="A79" s="72">
        <v>3000</v>
      </c>
      <c r="B79" s="72">
        <v>334</v>
      </c>
      <c r="C79" s="9" t="s">
        <v>92</v>
      </c>
      <c r="D79" s="77">
        <v>1300000</v>
      </c>
      <c r="E79" s="3"/>
      <c r="F79" s="3"/>
      <c r="G79" s="3"/>
      <c r="H79" s="3"/>
    </row>
    <row r="80" spans="1:8" ht="18" x14ac:dyDescent="0.4">
      <c r="A80" s="72">
        <v>3000</v>
      </c>
      <c r="B80" s="72">
        <v>336</v>
      </c>
      <c r="C80" s="9" t="s">
        <v>93</v>
      </c>
      <c r="D80" s="77">
        <v>7075000</v>
      </c>
      <c r="E80" s="3"/>
      <c r="F80" s="3"/>
      <c r="G80" s="3"/>
      <c r="H80" s="3"/>
    </row>
    <row r="81" spans="1:8" ht="18" x14ac:dyDescent="0.4">
      <c r="A81" s="72">
        <v>3000</v>
      </c>
      <c r="B81" s="72">
        <v>338</v>
      </c>
      <c r="C81" s="9" t="s">
        <v>94</v>
      </c>
      <c r="D81" s="77">
        <v>29500000</v>
      </c>
      <c r="E81" s="3"/>
      <c r="F81" s="3"/>
      <c r="G81" s="3"/>
      <c r="H81" s="3"/>
    </row>
    <row r="82" spans="1:8" ht="18" x14ac:dyDescent="0.4">
      <c r="A82" s="72">
        <v>3000</v>
      </c>
      <c r="B82" s="72">
        <v>339</v>
      </c>
      <c r="C82" s="9" t="s">
        <v>95</v>
      </c>
      <c r="D82" s="77">
        <v>0</v>
      </c>
      <c r="E82" s="3"/>
      <c r="F82" s="3"/>
      <c r="G82" s="3"/>
      <c r="H82" s="3"/>
    </row>
    <row r="83" spans="1:8" ht="18" x14ac:dyDescent="0.4">
      <c r="A83" s="72">
        <v>3000</v>
      </c>
      <c r="B83" s="72">
        <v>341</v>
      </c>
      <c r="C83" s="9" t="s">
        <v>96</v>
      </c>
      <c r="D83" s="77">
        <v>1000000</v>
      </c>
      <c r="E83" s="3"/>
      <c r="F83" s="3"/>
      <c r="G83" s="3"/>
      <c r="H83" s="3"/>
    </row>
    <row r="84" spans="1:8" ht="18" x14ac:dyDescent="0.4">
      <c r="A84" s="72">
        <v>3000</v>
      </c>
      <c r="B84" s="72">
        <v>342</v>
      </c>
      <c r="C84" s="9" t="s">
        <v>97</v>
      </c>
      <c r="D84" s="77">
        <v>85000000</v>
      </c>
      <c r="E84" s="3"/>
      <c r="F84" s="3"/>
      <c r="G84" s="3"/>
      <c r="H84" s="3"/>
    </row>
    <row r="85" spans="1:8" ht="18" x14ac:dyDescent="0.4">
      <c r="A85" s="72">
        <v>3000</v>
      </c>
      <c r="B85" s="72">
        <v>343</v>
      </c>
      <c r="C85" s="9" t="s">
        <v>98</v>
      </c>
      <c r="D85" s="77">
        <v>45000000</v>
      </c>
      <c r="E85" s="3"/>
      <c r="F85" s="3"/>
      <c r="G85" s="3"/>
      <c r="H85" s="3"/>
    </row>
    <row r="86" spans="1:8" ht="18" x14ac:dyDescent="0.4">
      <c r="A86" s="72">
        <v>3000</v>
      </c>
      <c r="B86" s="72">
        <v>345</v>
      </c>
      <c r="C86" s="9" t="s">
        <v>99</v>
      </c>
      <c r="D86" s="77">
        <v>25000000</v>
      </c>
      <c r="E86" s="3"/>
      <c r="F86" s="3"/>
      <c r="G86" s="3"/>
      <c r="H86" s="3"/>
    </row>
    <row r="87" spans="1:8" ht="18" x14ac:dyDescent="0.4">
      <c r="A87" s="72">
        <v>3000</v>
      </c>
      <c r="B87" s="72">
        <v>351</v>
      </c>
      <c r="C87" s="9" t="s">
        <v>100</v>
      </c>
      <c r="D87" s="77">
        <v>600000</v>
      </c>
      <c r="E87" s="3"/>
      <c r="F87" s="3"/>
      <c r="G87" s="3"/>
      <c r="H87" s="3"/>
    </row>
    <row r="88" spans="1:8" ht="18" x14ac:dyDescent="0.4">
      <c r="A88" s="72">
        <v>3000</v>
      </c>
      <c r="B88" s="72">
        <v>352</v>
      </c>
      <c r="C88" s="9" t="s">
        <v>101</v>
      </c>
      <c r="D88" s="77">
        <v>50000</v>
      </c>
      <c r="E88" s="3"/>
      <c r="F88" s="3"/>
      <c r="G88" s="3"/>
      <c r="H88" s="3"/>
    </row>
    <row r="89" spans="1:8" ht="18" x14ac:dyDescent="0.4">
      <c r="A89" s="72">
        <v>3000</v>
      </c>
      <c r="B89" s="72">
        <v>353</v>
      </c>
      <c r="C89" s="9" t="s">
        <v>102</v>
      </c>
      <c r="D89" s="77">
        <v>29000000</v>
      </c>
      <c r="E89" s="3"/>
      <c r="F89" s="3"/>
      <c r="G89" s="3"/>
      <c r="H89" s="3"/>
    </row>
    <row r="90" spans="1:8" ht="18" x14ac:dyDescent="0.4">
      <c r="A90" s="72">
        <v>3000</v>
      </c>
      <c r="B90" s="72">
        <v>354</v>
      </c>
      <c r="C90" s="9" t="s">
        <v>103</v>
      </c>
      <c r="D90" s="77">
        <v>1000000</v>
      </c>
      <c r="E90" s="3"/>
      <c r="F90" s="3"/>
      <c r="G90" s="3"/>
      <c r="H90" s="3"/>
    </row>
    <row r="91" spans="1:8" ht="18" x14ac:dyDescent="0.4">
      <c r="A91" s="72">
        <v>3000</v>
      </c>
      <c r="B91" s="72">
        <v>355</v>
      </c>
      <c r="C91" s="9" t="s">
        <v>104</v>
      </c>
      <c r="D91" s="77">
        <v>28000000</v>
      </c>
      <c r="E91" s="3"/>
      <c r="F91" s="3"/>
      <c r="G91" s="3"/>
      <c r="H91" s="3"/>
    </row>
    <row r="92" spans="1:8" ht="18" x14ac:dyDescent="0.4">
      <c r="A92" s="72">
        <v>3000</v>
      </c>
      <c r="B92" s="72">
        <v>357</v>
      </c>
      <c r="C92" s="9" t="s">
        <v>105</v>
      </c>
      <c r="D92" s="77">
        <v>33000000</v>
      </c>
      <c r="E92" s="3"/>
      <c r="F92" s="3"/>
      <c r="G92" s="3"/>
      <c r="H92" s="3"/>
    </row>
    <row r="93" spans="1:8" ht="18" x14ac:dyDescent="0.4">
      <c r="A93" s="72">
        <v>3000</v>
      </c>
      <c r="B93" s="72">
        <v>358</v>
      </c>
      <c r="C93" s="9" t="s">
        <v>106</v>
      </c>
      <c r="D93" s="77">
        <v>4700000</v>
      </c>
      <c r="E93" s="3"/>
      <c r="F93" s="3"/>
      <c r="G93" s="3"/>
      <c r="H93" s="3"/>
    </row>
    <row r="94" spans="1:8" ht="18" x14ac:dyDescent="0.4">
      <c r="A94" s="72">
        <v>3000</v>
      </c>
      <c r="B94" s="72">
        <v>359</v>
      </c>
      <c r="C94" s="9" t="s">
        <v>107</v>
      </c>
      <c r="D94" s="77">
        <v>800000</v>
      </c>
      <c r="E94" s="3"/>
      <c r="F94" s="3"/>
      <c r="G94" s="3"/>
      <c r="H94" s="3"/>
    </row>
    <row r="95" spans="1:8" ht="18" x14ac:dyDescent="0.4">
      <c r="A95" s="72">
        <v>3000</v>
      </c>
      <c r="B95" s="72">
        <v>361</v>
      </c>
      <c r="C95" s="9" t="s">
        <v>154</v>
      </c>
      <c r="D95" s="77">
        <v>50000</v>
      </c>
      <c r="E95" s="3"/>
      <c r="F95" s="3"/>
      <c r="G95" s="3"/>
      <c r="H95" s="3"/>
    </row>
    <row r="96" spans="1:8" ht="18" x14ac:dyDescent="0.4">
      <c r="A96" s="72">
        <v>3000</v>
      </c>
      <c r="B96" s="72">
        <v>362</v>
      </c>
      <c r="C96" s="9" t="s">
        <v>108</v>
      </c>
      <c r="D96" s="77">
        <v>16050000</v>
      </c>
      <c r="E96" s="3"/>
      <c r="F96" s="3"/>
      <c r="G96" s="3"/>
      <c r="H96" s="3"/>
    </row>
    <row r="97" spans="1:8" ht="18" x14ac:dyDescent="0.4">
      <c r="A97" s="72">
        <v>3000</v>
      </c>
      <c r="B97" s="72">
        <v>366</v>
      </c>
      <c r="C97" s="9" t="s">
        <v>109</v>
      </c>
      <c r="D97" s="77">
        <v>600000</v>
      </c>
      <c r="E97" s="3"/>
      <c r="F97" s="3"/>
      <c r="G97" s="3"/>
      <c r="H97" s="3"/>
    </row>
    <row r="98" spans="1:8" ht="18" x14ac:dyDescent="0.4">
      <c r="A98" s="72">
        <v>3000</v>
      </c>
      <c r="B98" s="72">
        <v>371</v>
      </c>
      <c r="C98" s="9" t="s">
        <v>110</v>
      </c>
      <c r="D98" s="77">
        <v>10000</v>
      </c>
      <c r="E98" s="3"/>
      <c r="F98" s="3"/>
      <c r="G98" s="3"/>
      <c r="H98" s="3"/>
    </row>
    <row r="99" spans="1:8" ht="18" x14ac:dyDescent="0.4">
      <c r="A99" s="72">
        <v>3000</v>
      </c>
      <c r="B99" s="72">
        <v>372</v>
      </c>
      <c r="C99" s="9" t="s">
        <v>111</v>
      </c>
      <c r="D99" s="77">
        <v>5000</v>
      </c>
      <c r="E99" s="3"/>
      <c r="F99" s="3"/>
      <c r="G99" s="3"/>
      <c r="H99" s="3"/>
    </row>
    <row r="100" spans="1:8" ht="18" x14ac:dyDescent="0.4">
      <c r="A100" s="72">
        <v>3000</v>
      </c>
      <c r="B100" s="72">
        <v>375</v>
      </c>
      <c r="C100" s="9" t="s">
        <v>112</v>
      </c>
      <c r="D100" s="77">
        <v>5500</v>
      </c>
      <c r="E100" s="3"/>
      <c r="F100" s="3"/>
      <c r="G100" s="3"/>
      <c r="H100" s="3"/>
    </row>
    <row r="101" spans="1:8" ht="18" x14ac:dyDescent="0.4">
      <c r="A101" s="72">
        <v>3000</v>
      </c>
      <c r="B101" s="72">
        <v>379</v>
      </c>
      <c r="C101" s="9" t="s">
        <v>113</v>
      </c>
      <c r="D101" s="77">
        <v>16500</v>
      </c>
      <c r="E101" s="3"/>
      <c r="F101" s="3"/>
      <c r="G101" s="3"/>
      <c r="H101" s="3"/>
    </row>
    <row r="102" spans="1:8" ht="18" x14ac:dyDescent="0.4">
      <c r="A102" s="72">
        <v>3000</v>
      </c>
      <c r="B102" s="72">
        <v>384</v>
      </c>
      <c r="C102" s="9" t="s">
        <v>114</v>
      </c>
      <c r="D102" s="77">
        <v>50000</v>
      </c>
      <c r="E102" s="3"/>
      <c r="F102" s="3"/>
      <c r="G102" s="3"/>
      <c r="H102" s="3"/>
    </row>
    <row r="103" spans="1:8" ht="18" x14ac:dyDescent="0.4">
      <c r="A103" s="72">
        <v>3000</v>
      </c>
      <c r="B103" s="72">
        <v>391</v>
      </c>
      <c r="C103" s="9" t="s">
        <v>115</v>
      </c>
      <c r="D103" s="77">
        <v>1800000</v>
      </c>
      <c r="E103" s="3"/>
      <c r="F103" s="3"/>
      <c r="G103" s="3"/>
      <c r="H103" s="3"/>
    </row>
    <row r="104" spans="1:8" ht="18" x14ac:dyDescent="0.4">
      <c r="A104" s="72">
        <v>3000</v>
      </c>
      <c r="B104" s="72">
        <v>392</v>
      </c>
      <c r="C104" s="9" t="s">
        <v>116</v>
      </c>
      <c r="D104" s="77">
        <v>244621250</v>
      </c>
      <c r="E104" s="3"/>
      <c r="F104" s="3"/>
      <c r="G104" s="3"/>
      <c r="H104" s="3"/>
    </row>
    <row r="105" spans="1:8" ht="18" x14ac:dyDescent="0.4">
      <c r="A105" s="72">
        <v>3000</v>
      </c>
      <c r="B105" s="72">
        <v>394</v>
      </c>
      <c r="C105" s="9" t="s">
        <v>117</v>
      </c>
      <c r="D105" s="77">
        <v>24382984</v>
      </c>
      <c r="E105" s="3"/>
      <c r="F105" s="3"/>
      <c r="G105" s="3"/>
      <c r="H105" s="3"/>
    </row>
    <row r="106" spans="1:8" ht="18" x14ac:dyDescent="0.4">
      <c r="A106" s="72">
        <v>3000</v>
      </c>
      <c r="B106" s="72">
        <v>395</v>
      </c>
      <c r="C106" s="9" t="s">
        <v>118</v>
      </c>
      <c r="D106" s="77">
        <v>750000</v>
      </c>
      <c r="E106" s="3"/>
      <c r="F106" s="3"/>
      <c r="G106" s="3"/>
      <c r="H106" s="3"/>
    </row>
    <row r="107" spans="1:8" ht="18" x14ac:dyDescent="0.4">
      <c r="A107" s="72">
        <v>3000</v>
      </c>
      <c r="B107" s="72">
        <v>398</v>
      </c>
      <c r="C107" s="9" t="s">
        <v>119</v>
      </c>
      <c r="D107" s="77">
        <v>35000000</v>
      </c>
      <c r="E107" s="3"/>
      <c r="F107" s="3"/>
      <c r="G107" s="3"/>
      <c r="H107" s="3"/>
    </row>
    <row r="108" spans="1:8" ht="18" x14ac:dyDescent="0.4">
      <c r="A108" s="72">
        <v>3000</v>
      </c>
      <c r="B108" s="72">
        <v>399</v>
      </c>
      <c r="C108" s="9" t="s">
        <v>120</v>
      </c>
      <c r="D108" s="77">
        <v>305322426</v>
      </c>
      <c r="E108" s="3"/>
      <c r="F108" s="3"/>
      <c r="G108" s="3"/>
      <c r="H108" s="3"/>
    </row>
    <row r="109" spans="1:8" s="1" customFormat="1" ht="18" x14ac:dyDescent="0.4">
      <c r="A109" s="88"/>
      <c r="B109" s="88"/>
      <c r="C109" s="88" t="s">
        <v>121</v>
      </c>
      <c r="D109" s="91">
        <v>1807376660</v>
      </c>
      <c r="E109" s="8"/>
      <c r="F109" s="4"/>
      <c r="G109" s="4"/>
      <c r="H109" s="4"/>
    </row>
    <row r="110" spans="1:8" ht="18" x14ac:dyDescent="0.4">
      <c r="A110" s="88"/>
      <c r="B110" s="88"/>
      <c r="C110" s="9"/>
      <c r="D110" s="9"/>
      <c r="E110" s="3"/>
      <c r="F110" s="3"/>
      <c r="G110" s="3"/>
      <c r="H110" s="3"/>
    </row>
    <row r="111" spans="1:8" s="2" customFormat="1" ht="40.5" x14ac:dyDescent="0.25">
      <c r="A111" s="80" t="s">
        <v>23</v>
      </c>
      <c r="B111" s="81" t="s">
        <v>25</v>
      </c>
      <c r="C111" s="90" t="s">
        <v>14</v>
      </c>
      <c r="D111" s="89" t="s">
        <v>26</v>
      </c>
      <c r="E111" s="5"/>
      <c r="F111" s="5"/>
      <c r="G111" s="5"/>
      <c r="H111" s="5"/>
    </row>
    <row r="112" spans="1:8" ht="18" x14ac:dyDescent="0.4">
      <c r="A112" s="72">
        <v>4000</v>
      </c>
      <c r="B112" s="72">
        <v>424</v>
      </c>
      <c r="C112" s="9" t="s">
        <v>122</v>
      </c>
      <c r="D112" s="77">
        <v>0</v>
      </c>
      <c r="E112" s="3"/>
      <c r="F112" s="3"/>
      <c r="G112" s="3"/>
      <c r="H112" s="3"/>
    </row>
    <row r="113" spans="1:8" s="1" customFormat="1" ht="18" x14ac:dyDescent="0.4">
      <c r="A113" s="88"/>
      <c r="B113" s="88"/>
      <c r="C113" s="94" t="s">
        <v>123</v>
      </c>
      <c r="D113" s="95">
        <v>0</v>
      </c>
      <c r="E113" s="4"/>
      <c r="F113" s="4"/>
      <c r="G113" s="4"/>
      <c r="H113" s="4"/>
    </row>
    <row r="114" spans="1:8" ht="18" x14ac:dyDescent="0.4">
      <c r="A114" s="9"/>
      <c r="B114" s="9"/>
      <c r="C114" s="9"/>
      <c r="D114" s="9"/>
      <c r="E114" s="3"/>
      <c r="F114" s="3"/>
      <c r="G114" s="3"/>
      <c r="H114" s="3"/>
    </row>
    <row r="115" spans="1:8" ht="18" x14ac:dyDescent="0.4">
      <c r="A115" s="88"/>
      <c r="B115" s="88"/>
      <c r="C115" s="9"/>
      <c r="D115" s="9"/>
      <c r="E115" s="3"/>
      <c r="F115" s="3"/>
      <c r="G115" s="3"/>
      <c r="H115" s="3"/>
    </row>
    <row r="116" spans="1:8" s="2" customFormat="1" ht="40.5" x14ac:dyDescent="0.25">
      <c r="A116" s="80" t="s">
        <v>23</v>
      </c>
      <c r="B116" s="81" t="s">
        <v>25</v>
      </c>
      <c r="C116" s="90" t="s">
        <v>15</v>
      </c>
      <c r="D116" s="89" t="s">
        <v>26</v>
      </c>
      <c r="E116" s="5"/>
      <c r="F116" s="5"/>
      <c r="G116" s="5"/>
      <c r="H116" s="5"/>
    </row>
    <row r="117" spans="1:8" ht="18" x14ac:dyDescent="0.4">
      <c r="A117" s="72">
        <v>5000</v>
      </c>
      <c r="B117" s="72">
        <v>511</v>
      </c>
      <c r="C117" s="9" t="s">
        <v>124</v>
      </c>
      <c r="D117" s="76">
        <v>650000</v>
      </c>
      <c r="E117" s="3"/>
      <c r="F117" s="3"/>
      <c r="G117" s="3"/>
      <c r="H117" s="3"/>
    </row>
    <row r="118" spans="1:8" ht="18" x14ac:dyDescent="0.4">
      <c r="A118" s="72">
        <v>5000</v>
      </c>
      <c r="B118" s="72">
        <v>515</v>
      </c>
      <c r="C118" s="9" t="s">
        <v>125</v>
      </c>
      <c r="D118" s="77">
        <v>3000000</v>
      </c>
      <c r="E118" s="3"/>
      <c r="F118" s="3"/>
      <c r="G118" s="3"/>
      <c r="H118" s="3"/>
    </row>
    <row r="119" spans="1:8" ht="18" x14ac:dyDescent="0.4">
      <c r="A119" s="72">
        <v>5000</v>
      </c>
      <c r="B119" s="72">
        <v>519</v>
      </c>
      <c r="C119" s="9" t="s">
        <v>126</v>
      </c>
      <c r="D119" s="77">
        <v>50000</v>
      </c>
      <c r="E119" s="3"/>
      <c r="F119" s="3"/>
      <c r="G119" s="3"/>
      <c r="H119" s="3"/>
    </row>
    <row r="120" spans="1:8" ht="18" x14ac:dyDescent="0.4">
      <c r="A120" s="72">
        <v>5000</v>
      </c>
      <c r="B120" s="72">
        <v>521</v>
      </c>
      <c r="C120" s="9" t="s">
        <v>127</v>
      </c>
      <c r="D120" s="77">
        <v>100000</v>
      </c>
      <c r="E120" s="3"/>
      <c r="F120" s="3"/>
      <c r="G120" s="3"/>
      <c r="H120" s="3"/>
    </row>
    <row r="121" spans="1:8" ht="18" x14ac:dyDescent="0.4">
      <c r="A121" s="72">
        <v>5000</v>
      </c>
      <c r="B121" s="72">
        <v>523</v>
      </c>
      <c r="C121" s="9" t="s">
        <v>128</v>
      </c>
      <c r="D121" s="77">
        <v>0</v>
      </c>
      <c r="E121" s="3"/>
      <c r="F121" s="3"/>
      <c r="G121" s="3"/>
      <c r="H121" s="3"/>
    </row>
    <row r="122" spans="1:8" ht="18" x14ac:dyDescent="0.4">
      <c r="A122" s="72">
        <v>5000</v>
      </c>
      <c r="B122" s="72">
        <v>529</v>
      </c>
      <c r="C122" s="9" t="s">
        <v>129</v>
      </c>
      <c r="D122" s="77">
        <v>0</v>
      </c>
      <c r="E122" s="3"/>
      <c r="F122" s="3"/>
      <c r="G122" s="3"/>
      <c r="H122" s="3"/>
    </row>
    <row r="123" spans="1:8" ht="18" x14ac:dyDescent="0.4">
      <c r="A123" s="72">
        <v>5000</v>
      </c>
      <c r="B123" s="72">
        <v>531</v>
      </c>
      <c r="C123" s="9" t="s">
        <v>130</v>
      </c>
      <c r="D123" s="77">
        <v>1200000</v>
      </c>
      <c r="E123" s="3"/>
      <c r="F123" s="3"/>
      <c r="G123" s="3"/>
      <c r="H123" s="3"/>
    </row>
    <row r="124" spans="1:8" ht="18" x14ac:dyDescent="0.4">
      <c r="A124" s="72">
        <v>5000</v>
      </c>
      <c r="B124" s="72">
        <v>541</v>
      </c>
      <c r="C124" s="9" t="s">
        <v>131</v>
      </c>
      <c r="D124" s="77">
        <v>3000000</v>
      </c>
      <c r="E124" s="3"/>
      <c r="F124" s="3"/>
      <c r="G124" s="3"/>
      <c r="H124" s="3"/>
    </row>
    <row r="125" spans="1:8" ht="18" x14ac:dyDescent="0.4">
      <c r="A125" s="72">
        <v>5000</v>
      </c>
      <c r="B125" s="72">
        <v>542</v>
      </c>
      <c r="C125" s="96" t="s">
        <v>155</v>
      </c>
      <c r="D125" s="77">
        <v>250000</v>
      </c>
      <c r="E125" s="3"/>
      <c r="F125" s="3"/>
      <c r="G125" s="3"/>
      <c r="H125" s="3"/>
    </row>
    <row r="126" spans="1:8" ht="18" x14ac:dyDescent="0.4">
      <c r="A126" s="72">
        <v>5000</v>
      </c>
      <c r="B126" s="72">
        <v>545</v>
      </c>
      <c r="C126" s="96" t="s">
        <v>156</v>
      </c>
      <c r="D126" s="77">
        <v>150000</v>
      </c>
      <c r="E126" s="3"/>
      <c r="F126" s="3"/>
      <c r="G126" s="3"/>
      <c r="H126" s="3"/>
    </row>
    <row r="127" spans="1:8" ht="18" x14ac:dyDescent="0.4">
      <c r="A127" s="72">
        <v>5000</v>
      </c>
      <c r="B127" s="72">
        <v>549</v>
      </c>
      <c r="C127" s="96" t="s">
        <v>157</v>
      </c>
      <c r="D127" s="77">
        <v>500000</v>
      </c>
      <c r="E127" s="3"/>
      <c r="F127" s="3"/>
      <c r="G127" s="3"/>
      <c r="H127" s="3"/>
    </row>
    <row r="128" spans="1:8" ht="18" x14ac:dyDescent="0.4">
      <c r="A128" s="72">
        <v>5000</v>
      </c>
      <c r="B128" s="72">
        <v>561</v>
      </c>
      <c r="C128" s="9" t="s">
        <v>132</v>
      </c>
      <c r="D128" s="77">
        <v>0</v>
      </c>
      <c r="E128" s="3"/>
      <c r="F128" s="3"/>
      <c r="G128" s="3"/>
      <c r="H128" s="3"/>
    </row>
    <row r="129" spans="1:8" ht="18" x14ac:dyDescent="0.4">
      <c r="A129" s="72">
        <v>5000</v>
      </c>
      <c r="B129" s="72">
        <v>562</v>
      </c>
      <c r="C129" s="9" t="s">
        <v>133</v>
      </c>
      <c r="D129" s="77">
        <v>7000000</v>
      </c>
      <c r="E129" s="3"/>
      <c r="F129" s="3"/>
      <c r="G129" s="3"/>
      <c r="H129" s="3"/>
    </row>
    <row r="130" spans="1:8" ht="18" x14ac:dyDescent="0.4">
      <c r="A130" s="72">
        <v>5000</v>
      </c>
      <c r="B130" s="72">
        <v>564</v>
      </c>
      <c r="C130" s="9" t="s">
        <v>134</v>
      </c>
      <c r="D130" s="77">
        <v>150000</v>
      </c>
      <c r="E130" s="3"/>
      <c r="F130" s="3"/>
      <c r="G130" s="3"/>
      <c r="H130" s="3"/>
    </row>
    <row r="131" spans="1:8" ht="18" x14ac:dyDescent="0.4">
      <c r="A131" s="72">
        <v>5000</v>
      </c>
      <c r="B131" s="72">
        <v>565</v>
      </c>
      <c r="C131" s="9" t="s">
        <v>135</v>
      </c>
      <c r="D131" s="77">
        <v>1500000</v>
      </c>
      <c r="E131" s="3"/>
      <c r="F131" s="3"/>
      <c r="G131" s="3"/>
      <c r="H131" s="3"/>
    </row>
    <row r="132" spans="1:8" ht="18" x14ac:dyDescent="0.4">
      <c r="A132" s="72">
        <v>5000</v>
      </c>
      <c r="B132" s="72">
        <v>566</v>
      </c>
      <c r="C132" s="9" t="s">
        <v>136</v>
      </c>
      <c r="D132" s="77">
        <v>6000000</v>
      </c>
      <c r="E132" s="3"/>
      <c r="F132" s="3"/>
      <c r="G132" s="3"/>
      <c r="H132" s="3"/>
    </row>
    <row r="133" spans="1:8" ht="18" x14ac:dyDescent="0.4">
      <c r="A133" s="72">
        <v>5000</v>
      </c>
      <c r="B133" s="72">
        <v>567</v>
      </c>
      <c r="C133" s="9" t="s">
        <v>137</v>
      </c>
      <c r="D133" s="77">
        <v>14092684</v>
      </c>
      <c r="E133" s="3"/>
      <c r="F133" s="3"/>
      <c r="G133" s="3"/>
      <c r="H133" s="3"/>
    </row>
    <row r="134" spans="1:8" ht="18" x14ac:dyDescent="0.4">
      <c r="A134" s="72">
        <v>5000</v>
      </c>
      <c r="B134" s="72">
        <v>569</v>
      </c>
      <c r="C134" s="9" t="s">
        <v>138</v>
      </c>
      <c r="D134" s="77">
        <v>3000000</v>
      </c>
      <c r="E134" s="3"/>
      <c r="F134" s="3"/>
      <c r="G134" s="3"/>
      <c r="H134" s="3"/>
    </row>
    <row r="135" spans="1:8" ht="18" x14ac:dyDescent="0.4">
      <c r="A135" s="72">
        <v>5000</v>
      </c>
      <c r="B135" s="72">
        <v>591</v>
      </c>
      <c r="C135" s="9" t="s">
        <v>160</v>
      </c>
      <c r="D135" s="77">
        <v>1000000</v>
      </c>
      <c r="E135" s="3"/>
      <c r="F135" s="3"/>
      <c r="G135" s="3"/>
      <c r="H135" s="3"/>
    </row>
    <row r="136" spans="1:8" ht="18" x14ac:dyDescent="0.4">
      <c r="A136" s="72">
        <v>5000</v>
      </c>
      <c r="B136" s="72">
        <v>595</v>
      </c>
      <c r="C136" s="9" t="s">
        <v>139</v>
      </c>
      <c r="D136" s="77">
        <v>0</v>
      </c>
      <c r="E136" s="3"/>
      <c r="F136" s="3"/>
      <c r="G136" s="3"/>
      <c r="H136" s="3"/>
    </row>
    <row r="137" spans="1:8" s="1" customFormat="1" ht="18" x14ac:dyDescent="0.4">
      <c r="A137" s="88"/>
      <c r="B137" s="88"/>
      <c r="C137" s="94" t="s">
        <v>140</v>
      </c>
      <c r="D137" s="91">
        <v>41642684</v>
      </c>
      <c r="E137" s="3"/>
      <c r="F137" s="4"/>
      <c r="G137" s="4"/>
      <c r="H137" s="4"/>
    </row>
    <row r="138" spans="1:8" ht="18" x14ac:dyDescent="0.4">
      <c r="A138" s="88"/>
      <c r="B138" s="88"/>
      <c r="C138" s="9"/>
      <c r="D138" s="9"/>
      <c r="E138" s="3"/>
      <c r="F138" s="3"/>
      <c r="G138" s="3"/>
      <c r="H138" s="3"/>
    </row>
    <row r="139" spans="1:8" s="2" customFormat="1" ht="40.5" x14ac:dyDescent="0.25">
      <c r="A139" s="80" t="s">
        <v>23</v>
      </c>
      <c r="B139" s="81" t="s">
        <v>25</v>
      </c>
      <c r="C139" s="89" t="s">
        <v>17</v>
      </c>
      <c r="D139" s="89" t="s">
        <v>26</v>
      </c>
      <c r="E139" s="3"/>
      <c r="F139" s="5"/>
      <c r="G139" s="5"/>
      <c r="H139" s="5"/>
    </row>
    <row r="140" spans="1:8" s="2" customFormat="1" ht="18" x14ac:dyDescent="0.4">
      <c r="A140" s="72">
        <v>6000</v>
      </c>
      <c r="B140" s="72">
        <v>613</v>
      </c>
      <c r="C140" s="96" t="s">
        <v>158</v>
      </c>
      <c r="D140" s="78">
        <v>0</v>
      </c>
      <c r="E140" s="3"/>
      <c r="F140" s="5"/>
      <c r="G140" s="5"/>
      <c r="H140" s="5"/>
    </row>
    <row r="141" spans="1:8" s="2" customFormat="1" ht="18" x14ac:dyDescent="0.4">
      <c r="A141" s="72">
        <v>6000</v>
      </c>
      <c r="B141" s="72">
        <v>622</v>
      </c>
      <c r="C141" s="96" t="s">
        <v>159</v>
      </c>
      <c r="D141" s="77">
        <v>0</v>
      </c>
      <c r="E141" s="3"/>
      <c r="F141" s="5"/>
      <c r="G141" s="5"/>
      <c r="H141" s="5"/>
    </row>
    <row r="142" spans="1:8" s="2" customFormat="1" ht="18" x14ac:dyDescent="0.4">
      <c r="A142" s="72">
        <v>6000</v>
      </c>
      <c r="B142" s="72">
        <v>623</v>
      </c>
      <c r="C142" s="96" t="s">
        <v>161</v>
      </c>
      <c r="D142" s="77">
        <v>0</v>
      </c>
      <c r="E142" s="8"/>
      <c r="F142" s="5"/>
      <c r="G142" s="5"/>
      <c r="H142" s="5"/>
    </row>
    <row r="143" spans="1:8" ht="18" x14ac:dyDescent="0.4">
      <c r="A143" s="72">
        <v>6000</v>
      </c>
      <c r="B143" s="72">
        <v>631</v>
      </c>
      <c r="C143" s="9" t="s">
        <v>141</v>
      </c>
      <c r="D143" s="77">
        <v>22000000</v>
      </c>
      <c r="E143" s="3"/>
      <c r="F143" s="3"/>
      <c r="G143" s="3"/>
      <c r="H143" s="3"/>
    </row>
    <row r="144" spans="1:8" ht="18" x14ac:dyDescent="0.4">
      <c r="A144" s="72">
        <v>6000</v>
      </c>
      <c r="B144" s="72">
        <v>632</v>
      </c>
      <c r="C144" s="9" t="s">
        <v>142</v>
      </c>
      <c r="D144" s="77">
        <v>436321000</v>
      </c>
      <c r="E144" s="8"/>
      <c r="F144" s="3"/>
      <c r="G144" s="3"/>
      <c r="H144" s="3"/>
    </row>
    <row r="145" spans="1:8" s="1" customFormat="1" ht="18" x14ac:dyDescent="0.4">
      <c r="A145" s="88"/>
      <c r="B145" s="88"/>
      <c r="C145" s="88" t="s">
        <v>143</v>
      </c>
      <c r="D145" s="91">
        <v>458321000</v>
      </c>
      <c r="E145" s="4"/>
      <c r="F145" s="4"/>
      <c r="G145" s="4"/>
      <c r="H145" s="4"/>
    </row>
    <row r="146" spans="1:8" ht="18" x14ac:dyDescent="0.4">
      <c r="A146" s="88"/>
      <c r="B146" s="88"/>
      <c r="C146" s="9"/>
      <c r="D146" s="9"/>
      <c r="E146" s="8"/>
      <c r="F146" s="3"/>
      <c r="G146" s="3"/>
      <c r="H146" s="3"/>
    </row>
    <row r="147" spans="1:8" s="2" customFormat="1" ht="40.5" x14ac:dyDescent="0.25">
      <c r="A147" s="80" t="s">
        <v>23</v>
      </c>
      <c r="B147" s="81" t="s">
        <v>25</v>
      </c>
      <c r="C147" s="90" t="s">
        <v>18</v>
      </c>
      <c r="D147" s="89" t="s">
        <v>26</v>
      </c>
      <c r="E147" s="5"/>
      <c r="F147" s="5"/>
      <c r="G147" s="5"/>
      <c r="H147" s="5"/>
    </row>
    <row r="148" spans="1:8" ht="18" x14ac:dyDescent="0.4">
      <c r="A148" s="72">
        <v>7000</v>
      </c>
      <c r="B148" s="72">
        <v>791</v>
      </c>
      <c r="C148" s="9" t="s">
        <v>144</v>
      </c>
      <c r="D148" s="76">
        <v>337500000</v>
      </c>
      <c r="E148" s="8"/>
      <c r="F148" s="3"/>
      <c r="G148" s="3"/>
      <c r="H148" s="3"/>
    </row>
    <row r="149" spans="1:8" ht="18" x14ac:dyDescent="0.4">
      <c r="A149" s="72">
        <v>7000</v>
      </c>
      <c r="B149" s="72">
        <v>799</v>
      </c>
      <c r="C149" s="9" t="s">
        <v>145</v>
      </c>
      <c r="D149" s="77">
        <v>299253418</v>
      </c>
      <c r="E149" s="3"/>
      <c r="F149" s="3"/>
      <c r="G149" s="3"/>
      <c r="H149" s="3"/>
    </row>
    <row r="150" spans="1:8" s="1" customFormat="1" ht="18" x14ac:dyDescent="0.4">
      <c r="A150" s="88"/>
      <c r="B150" s="88"/>
      <c r="C150" s="94" t="s">
        <v>146</v>
      </c>
      <c r="D150" s="91">
        <v>636753418</v>
      </c>
      <c r="E150" s="4"/>
      <c r="F150" s="4"/>
      <c r="G150" s="4"/>
      <c r="H150" s="4"/>
    </row>
    <row r="151" spans="1:8" ht="18" x14ac:dyDescent="0.4">
      <c r="A151" s="88"/>
      <c r="B151" s="88"/>
      <c r="C151" s="9"/>
      <c r="D151" s="9"/>
      <c r="E151" s="3"/>
      <c r="F151" s="3"/>
      <c r="G151" s="3"/>
      <c r="H151" s="3"/>
    </row>
    <row r="152" spans="1:8" s="2" customFormat="1" ht="40.5" x14ac:dyDescent="0.25">
      <c r="A152" s="80" t="s">
        <v>23</v>
      </c>
      <c r="B152" s="81" t="s">
        <v>25</v>
      </c>
      <c r="C152" s="89" t="s">
        <v>20</v>
      </c>
      <c r="D152" s="89" t="s">
        <v>26</v>
      </c>
      <c r="E152" s="5"/>
      <c r="F152" s="5"/>
      <c r="G152" s="5"/>
      <c r="H152" s="5"/>
    </row>
    <row r="153" spans="1:8" ht="18" x14ac:dyDescent="0.4">
      <c r="A153" s="72">
        <v>9000</v>
      </c>
      <c r="B153" s="72">
        <v>911</v>
      </c>
      <c r="C153" s="9" t="s">
        <v>147</v>
      </c>
      <c r="D153" s="76">
        <v>125933763</v>
      </c>
      <c r="E153" s="3"/>
      <c r="F153" s="3"/>
      <c r="G153" s="3"/>
      <c r="H153" s="3"/>
    </row>
    <row r="154" spans="1:8" ht="18" x14ac:dyDescent="0.4">
      <c r="A154" s="72">
        <v>9000</v>
      </c>
      <c r="B154" s="72">
        <v>921</v>
      </c>
      <c r="C154" s="9" t="s">
        <v>148</v>
      </c>
      <c r="D154" s="77">
        <v>252256515</v>
      </c>
      <c r="E154" s="3"/>
      <c r="F154" s="3"/>
      <c r="G154" s="3"/>
      <c r="H154" s="3"/>
    </row>
    <row r="155" spans="1:8" ht="18" x14ac:dyDescent="0.4">
      <c r="A155" s="72">
        <v>9000</v>
      </c>
      <c r="B155" s="72">
        <v>941</v>
      </c>
      <c r="C155" s="9" t="s">
        <v>149</v>
      </c>
      <c r="D155" s="77">
        <v>1809722</v>
      </c>
      <c r="E155" s="3"/>
      <c r="F155" s="3"/>
      <c r="G155" s="3"/>
      <c r="H155" s="3"/>
    </row>
    <row r="156" spans="1:8" ht="18" x14ac:dyDescent="0.4">
      <c r="A156" s="72">
        <v>9000</v>
      </c>
      <c r="B156" s="72">
        <v>951</v>
      </c>
      <c r="C156" s="9" t="s">
        <v>150</v>
      </c>
      <c r="D156" s="77">
        <v>3000000</v>
      </c>
      <c r="E156" s="3"/>
      <c r="F156" s="3"/>
      <c r="G156" s="3"/>
      <c r="H156" s="3"/>
    </row>
    <row r="157" spans="1:8" ht="18" x14ac:dyDescent="0.4">
      <c r="A157" s="72">
        <v>9000</v>
      </c>
      <c r="B157" s="72">
        <v>991</v>
      </c>
      <c r="C157" s="9" t="s">
        <v>170</v>
      </c>
      <c r="D157" s="77">
        <v>591499666</v>
      </c>
      <c r="E157" s="3"/>
      <c r="F157" s="3"/>
      <c r="G157" s="3"/>
      <c r="H157" s="3"/>
    </row>
    <row r="158" spans="1:8" s="1" customFormat="1" ht="18" x14ac:dyDescent="0.4">
      <c r="A158" s="88"/>
      <c r="B158" s="88"/>
      <c r="C158" s="88" t="s">
        <v>151</v>
      </c>
      <c r="D158" s="91">
        <v>974499666</v>
      </c>
      <c r="E158" s="4"/>
      <c r="F158" s="4"/>
      <c r="G158" s="4"/>
      <c r="H158" s="4"/>
    </row>
    <row r="159" spans="1:8" ht="18" x14ac:dyDescent="0.4">
      <c r="A159" s="9"/>
      <c r="B159" s="9"/>
      <c r="C159" s="9"/>
      <c r="D159" s="79"/>
      <c r="E159" s="3"/>
      <c r="F159" s="3"/>
      <c r="G159" s="3"/>
      <c r="H159" s="3"/>
    </row>
    <row r="160" spans="1:8" s="1" customFormat="1" ht="18" x14ac:dyDescent="0.4">
      <c r="A160" s="88"/>
      <c r="B160" s="88"/>
      <c r="C160" s="88" t="s">
        <v>152</v>
      </c>
      <c r="D160" s="91">
        <v>6312463418</v>
      </c>
      <c r="E160" s="4"/>
      <c r="F160" s="4"/>
      <c r="G160" s="4"/>
      <c r="H160" s="4"/>
    </row>
    <row r="161" spans="4:8" x14ac:dyDescent="0.25">
      <c r="E161" s="3"/>
      <c r="F161" s="3"/>
      <c r="G161" s="3"/>
      <c r="H161" s="3"/>
    </row>
    <row r="162" spans="4:8" x14ac:dyDescent="0.25">
      <c r="D162" s="6"/>
      <c r="E162" s="3"/>
      <c r="F162" s="3"/>
      <c r="G162" s="3"/>
      <c r="H162" s="3"/>
    </row>
    <row r="163" spans="4:8" x14ac:dyDescent="0.25">
      <c r="D163" s="7"/>
      <c r="E163" s="3"/>
      <c r="F163" s="3"/>
      <c r="G163" s="3"/>
    </row>
    <row r="164" spans="4:8" x14ac:dyDescent="0.25">
      <c r="E164" s="3"/>
      <c r="F164" s="3"/>
      <c r="G164" s="3"/>
    </row>
    <row r="165" spans="4:8" x14ac:dyDescent="0.25">
      <c r="E165" s="3"/>
      <c r="F165" s="3"/>
      <c r="G165" s="3"/>
    </row>
    <row r="166" spans="4:8" x14ac:dyDescent="0.25">
      <c r="E166" s="3"/>
      <c r="F166" s="3"/>
      <c r="G166" s="3"/>
    </row>
    <row r="167" spans="4:8" x14ac:dyDescent="0.25">
      <c r="E167" s="3"/>
      <c r="F167" s="3"/>
      <c r="G167" s="3"/>
    </row>
    <row r="168" spans="4:8" x14ac:dyDescent="0.25">
      <c r="E168" s="3"/>
      <c r="F168" s="3"/>
      <c r="G168" s="3"/>
    </row>
    <row r="169" spans="4:8" x14ac:dyDescent="0.25">
      <c r="E169" s="3"/>
      <c r="F169" s="3"/>
      <c r="G169" s="3"/>
    </row>
    <row r="170" spans="4:8" x14ac:dyDescent="0.25">
      <c r="E170" s="3"/>
      <c r="F170" s="3"/>
      <c r="G170" s="3"/>
    </row>
    <row r="171" spans="4:8" x14ac:dyDescent="0.25">
      <c r="E171" s="3"/>
      <c r="F171" s="3"/>
      <c r="G171" s="3"/>
    </row>
    <row r="172" spans="4:8" x14ac:dyDescent="0.25">
      <c r="E172" s="3"/>
      <c r="F172" s="3"/>
      <c r="G172" s="3"/>
    </row>
    <row r="173" spans="4:8" x14ac:dyDescent="0.25">
      <c r="E173" s="3"/>
      <c r="F173" s="3"/>
      <c r="G173" s="3"/>
    </row>
    <row r="174" spans="4:8" x14ac:dyDescent="0.25">
      <c r="E174" s="3"/>
      <c r="F174" s="3"/>
      <c r="G174" s="3"/>
    </row>
    <row r="175" spans="4:8" x14ac:dyDescent="0.25">
      <c r="E175" s="3"/>
      <c r="F175" s="3"/>
      <c r="G175" s="3"/>
    </row>
    <row r="176" spans="4:8" x14ac:dyDescent="0.25">
      <c r="E176" s="3"/>
      <c r="F176" s="3"/>
      <c r="G176" s="3"/>
    </row>
    <row r="177" spans="5:7" x14ac:dyDescent="0.25">
      <c r="E177" s="3"/>
      <c r="F177" s="3"/>
      <c r="G177" s="3"/>
    </row>
    <row r="178" spans="5:7" x14ac:dyDescent="0.25">
      <c r="E178" s="3"/>
      <c r="F178" s="3"/>
      <c r="G178" s="3"/>
    </row>
    <row r="179" spans="5:7" x14ac:dyDescent="0.25">
      <c r="E179" s="3"/>
      <c r="F179" s="3"/>
      <c r="G179" s="3"/>
    </row>
    <row r="180" spans="5:7" x14ac:dyDescent="0.25">
      <c r="E180" s="3"/>
      <c r="F180" s="3"/>
      <c r="G180" s="3"/>
    </row>
    <row r="181" spans="5:7" x14ac:dyDescent="0.25">
      <c r="E181" s="3"/>
      <c r="F181" s="3"/>
      <c r="G181" s="3"/>
    </row>
    <row r="182" spans="5:7" x14ac:dyDescent="0.25">
      <c r="E182" s="3"/>
      <c r="F182" s="3"/>
      <c r="G182" s="3"/>
    </row>
    <row r="183" spans="5:7" x14ac:dyDescent="0.25">
      <c r="E183" s="3"/>
      <c r="F183" s="3"/>
      <c r="G183" s="3"/>
    </row>
    <row r="184" spans="5:7" x14ac:dyDescent="0.25">
      <c r="E184" s="3"/>
      <c r="F184" s="3"/>
      <c r="G184" s="3"/>
    </row>
  </sheetData>
  <mergeCells count="3">
    <mergeCell ref="A1:C1"/>
    <mergeCell ref="A4:C4"/>
    <mergeCell ref="A5:C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Presup Autorizado 2025 ok</vt:lpstr>
      <vt:lpstr>COG(Capítulo y Part. Genérica)</vt:lpstr>
      <vt:lpstr>'Presup Autorizado 2025 ok'!Área_de_impresión</vt:lpstr>
      <vt:lpstr>'Presup Autorizado 2025 ok'!Títulos_a_imprimir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JIMENEZ MONTIEL RAUL</dc:creator>
  <cp:lastModifiedBy>MA ISABEL ORTIZ VALENZUELA</cp:lastModifiedBy>
  <cp:lastPrinted>2025-02-13T21:34:39Z</cp:lastPrinted>
  <dcterms:created xsi:type="dcterms:W3CDTF">2017-07-05T19:49:33Z</dcterms:created>
  <dcterms:modified xsi:type="dcterms:W3CDTF">2025-03-26T20:19:22Z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Modificación Presupuestal 3_2020 v1.xlsx</vt:lpwstr>
  </property>
</Properties>
</file>