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3 PRESUPUESTO Y MODIFICACIONES\"/>
    </mc:Choice>
  </mc:AlternateContent>
  <bookViews>
    <workbookView xWindow="0" yWindow="0" windowWidth="23040" windowHeight="8952" tabRatio="346" firstSheet="1" activeTab="1"/>
  </bookViews>
  <sheets>
    <sheet name="Ampliación" sheetId="18" r:id="rId1"/>
    <sheet name="Proyecto 2024 Modificado" sheetId="6" r:id="rId2"/>
    <sheet name="COG(Capítulo y Part. Genérica)" sheetId="21" r:id="rId3"/>
  </sheets>
  <externalReferences>
    <externalReference r:id="rId4"/>
    <externalReference r:id="rId5"/>
  </externalReferences>
  <definedNames>
    <definedName name="_DAT1" localSheetId="0">#REF!</definedName>
    <definedName name="_DAT1" localSheetId="1">#REF!</definedName>
    <definedName name="_DAT1">#REF!</definedName>
    <definedName name="_DAT10" localSheetId="0">#REF!</definedName>
    <definedName name="_DAT10" localSheetId="1">#REF!</definedName>
    <definedName name="_DAT10">#REF!</definedName>
    <definedName name="_DAT11" localSheetId="0">#REF!</definedName>
    <definedName name="_DAT11" localSheetId="1">#REF!</definedName>
    <definedName name="_DAT11">#REF!</definedName>
    <definedName name="_DAT12" localSheetId="0">#REF!</definedName>
    <definedName name="_DAT12" localSheetId="1">#REF!</definedName>
    <definedName name="_DAT12">#REF!</definedName>
    <definedName name="_DAT13" localSheetId="0">#REF!</definedName>
    <definedName name="_DAT13" localSheetId="1">#REF!</definedName>
    <definedName name="_DAT13">#REF!</definedName>
    <definedName name="_DAT2" localSheetId="0">#REF!</definedName>
    <definedName name="_DAT2" localSheetId="1">#REF!</definedName>
    <definedName name="_DAT2">#REF!</definedName>
    <definedName name="_DAT3" localSheetId="0">#REF!</definedName>
    <definedName name="_DAT3" localSheetId="1">#REF!</definedName>
    <definedName name="_DAT3">#REF!</definedName>
    <definedName name="_DAT4" localSheetId="0">#REF!</definedName>
    <definedName name="_DAT4" localSheetId="1">#REF!</definedName>
    <definedName name="_DAT4">#REF!</definedName>
    <definedName name="_DAT5" localSheetId="0">#REF!</definedName>
    <definedName name="_DAT5" localSheetId="1">#REF!</definedName>
    <definedName name="_DAT5">#REF!</definedName>
    <definedName name="_DAT6" localSheetId="0">#REF!</definedName>
    <definedName name="_DAT6" localSheetId="1">#REF!</definedName>
    <definedName name="_DAT6">#REF!</definedName>
    <definedName name="_DAT7" localSheetId="0">#REF!</definedName>
    <definedName name="_DAT7" localSheetId="1">#REF!</definedName>
    <definedName name="_DAT7">#REF!</definedName>
    <definedName name="_DAT8" localSheetId="0">#REF!</definedName>
    <definedName name="_DAT8" localSheetId="1">#REF!</definedName>
    <definedName name="_DAT8">#REF!</definedName>
    <definedName name="_DAT9" localSheetId="0">#REF!</definedName>
    <definedName name="_DAT9" localSheetId="1">#REF!</definedName>
    <definedName name="_DAT9">#REF!</definedName>
    <definedName name="A_IMPRESIÓN_IM" localSheetId="0">#REF!</definedName>
    <definedName name="A_IMPRESIÓN_IM" localSheetId="1">#REF!</definedName>
    <definedName name="A_IMPRESIÓN_IM">#REF!</definedName>
    <definedName name="AA" localSheetId="0">#REF!</definedName>
    <definedName name="AA" localSheetId="1">#REF!</definedName>
    <definedName name="AA">#REF!</definedName>
    <definedName name="_xlnm.Print_Area" localSheetId="1">'Proyecto 2024 Modificado'!$A$2:$I$49</definedName>
    <definedName name="BB" localSheetId="0">#REF!</definedName>
    <definedName name="BB" localSheetId="1">#REF!</definedName>
    <definedName name="BB">#REF!</definedName>
    <definedName name="CC" localSheetId="0">#REF!</definedName>
    <definedName name="CC" localSheetId="1">#REF!</definedName>
    <definedName name="CC">#REF!</definedName>
    <definedName name="Header" localSheetId="0">#REF!</definedName>
    <definedName name="Header">#REF!</definedName>
    <definedName name="INPP">'[1]Resumen 2017 Egresos'!$D$265</definedName>
    <definedName name="INPPGAS">'[1]Resumen 2017 Egresos'!$D$268</definedName>
    <definedName name="p" localSheetId="0">#REF!</definedName>
    <definedName name="p" localSheetId="1">#REF!</definedName>
    <definedName name="p">#REF!</definedName>
    <definedName name="PIB" localSheetId="0">'[2]PAC 2019 Autorizado J.G. Dic18'!#REF!</definedName>
    <definedName name="PIB">'[2]PAC 2019 Autorizado J.G. Dic18'!#REF!</definedName>
    <definedName name="RawData" localSheetId="0">#REF!</definedName>
    <definedName name="RawData">#REF!</definedName>
    <definedName name="SALDITO" localSheetId="0">#REF!</definedName>
    <definedName name="SALDITO" localSheetId="1">#REF!</definedName>
    <definedName name="SALDITO">#REF!</definedName>
    <definedName name="SALDOS" localSheetId="0">#REF!</definedName>
    <definedName name="SALDOS" localSheetId="1">#REF!</definedName>
    <definedName name="SALDOS">#REF!</definedName>
    <definedName name="TEST1" localSheetId="0">#REF!</definedName>
    <definedName name="TEST1" localSheetId="1">#REF!</definedName>
    <definedName name="TEST1">#REF!</definedName>
    <definedName name="TEST2" localSheetId="0">#REF!</definedName>
    <definedName name="TEST2" localSheetId="1">#REF!</definedName>
    <definedName name="TEST2">#REF!</definedName>
    <definedName name="TEST3" localSheetId="0">#REF!</definedName>
    <definedName name="TEST3" localSheetId="1">#REF!</definedName>
    <definedName name="TEST3">#REF!</definedName>
    <definedName name="TEST4" localSheetId="0">#REF!</definedName>
    <definedName name="TEST4" localSheetId="1">#REF!</definedName>
    <definedName name="TEST4">#REF!</definedName>
    <definedName name="TEST5" localSheetId="0">#REF!</definedName>
    <definedName name="TEST5" localSheetId="1">#REF!</definedName>
    <definedName name="TEST5">#REF!</definedName>
    <definedName name="TEST6" localSheetId="0">#REF!</definedName>
    <definedName name="TEST6" localSheetId="1">#REF!</definedName>
    <definedName name="TEST6">#REF!</definedName>
    <definedName name="TEST7" localSheetId="0">#REF!</definedName>
    <definedName name="TEST7" localSheetId="1">#REF!</definedName>
    <definedName name="TEST7">#REF!</definedName>
    <definedName name="TESTHKEY" localSheetId="0">#REF!</definedName>
    <definedName name="TESTHKEY" localSheetId="1">#REF!</definedName>
    <definedName name="TESTHKEY">#REF!</definedName>
    <definedName name="TESTKEYS" localSheetId="0">#REF!</definedName>
    <definedName name="TESTKEYS" localSheetId="1">#REF!</definedName>
    <definedName name="TESTKEYS">#REF!</definedName>
    <definedName name="TESTVKEY" localSheetId="0">#REF!</definedName>
    <definedName name="TESTVKEY" localSheetId="1">#REF!</definedName>
    <definedName name="TESTVKEY">#REF!</definedName>
    <definedName name="_xlnm.Print_Titles" localSheetId="1">'Proyecto 2024 Modificado'!$2:$6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6" l="1"/>
  <c r="H21" i="6" l="1"/>
  <c r="H34" i="6"/>
  <c r="H33" i="6"/>
  <c r="H32" i="6"/>
  <c r="H20" i="6"/>
  <c r="H16" i="6"/>
  <c r="H15" i="6"/>
  <c r="H40" i="6"/>
  <c r="D35" i="6"/>
  <c r="D14" i="6"/>
  <c r="H35" i="6" l="1"/>
  <c r="H41" i="6" l="1"/>
  <c r="H17" i="6"/>
  <c r="H13" i="6" l="1"/>
  <c r="H12" i="6"/>
  <c r="H11" i="6"/>
  <c r="H10" i="6"/>
  <c r="H9" i="6"/>
  <c r="H8" i="6"/>
  <c r="H14" i="6" s="1"/>
  <c r="A6" i="18" l="1"/>
  <c r="H6" i="18"/>
  <c r="B6" i="18"/>
  <c r="B4" i="18" l="1"/>
  <c r="H4" i="18" l="1"/>
  <c r="G9" i="18" l="1"/>
  <c r="F9" i="18"/>
  <c r="G10" i="18" l="1"/>
  <c r="H43" i="6"/>
  <c r="H44" i="6" s="1"/>
  <c r="H38" i="6"/>
  <c r="H39" i="6" s="1"/>
  <c r="H36" i="6"/>
  <c r="H37" i="6" s="1"/>
  <c r="H42" i="6" l="1"/>
  <c r="H47" i="6" s="1"/>
  <c r="D22" i="6" l="1"/>
  <c r="F22" i="6" l="1"/>
  <c r="D37" i="6" l="1"/>
  <c r="F28" i="6" l="1"/>
  <c r="D28" i="6" l="1"/>
  <c r="H27" i="6"/>
  <c r="D44" i="6" l="1"/>
  <c r="F14" i="6"/>
  <c r="H26" i="6" l="1"/>
  <c r="H28" i="6" s="1"/>
  <c r="H19" i="6"/>
  <c r="H22" i="6" s="1"/>
  <c r="D18" i="6"/>
  <c r="D29" i="6" s="1"/>
  <c r="H18" i="6" l="1"/>
  <c r="H29" i="6" l="1"/>
  <c r="H49" i="6" s="1"/>
  <c r="D42" i="6"/>
  <c r="D39" i="6"/>
  <c r="D47" i="6" l="1"/>
  <c r="D51" i="6" s="1"/>
  <c r="F31" i="6"/>
  <c r="F18" i="6"/>
  <c r="D49" i="6" l="1"/>
  <c r="F29" i="6"/>
  <c r="F37" i="6" l="1"/>
  <c r="F42" i="6"/>
  <c r="F44" i="6"/>
  <c r="F39" i="6"/>
  <c r="F35" i="6" l="1"/>
  <c r="F47" i="6" s="1"/>
  <c r="F49" i="6" l="1"/>
</calcChain>
</file>

<file path=xl/sharedStrings.xml><?xml version="1.0" encoding="utf-8"?>
<sst xmlns="http://schemas.openxmlformats.org/spreadsheetml/2006/main" count="231" uniqueCount="195">
  <si>
    <t>Aplicación</t>
  </si>
  <si>
    <t>Origen</t>
  </si>
  <si>
    <t>Motivo</t>
  </si>
  <si>
    <t>Área Solicitante</t>
  </si>
  <si>
    <t>Total de Reasignaciones</t>
  </si>
  <si>
    <t>SISTEMA INTERMUNICIPAL DE LOS SERVICIOS DE AGUA POTABLE Y ALCANTARILLADO</t>
  </si>
  <si>
    <t>DESCRIPCIÓN</t>
  </si>
  <si>
    <t>INGRESOS POR CUOTAS</t>
  </si>
  <si>
    <t>OTROS INGRESOS OPERATIVOS</t>
  </si>
  <si>
    <t>RECARGOS Y GASTOS</t>
  </si>
  <si>
    <t>TARIFA SANEAMIENTO</t>
  </si>
  <si>
    <t>FACTIBILIDADES</t>
  </si>
  <si>
    <t>POR VENTA DE BIENES Y SERVICIOS</t>
  </si>
  <si>
    <t>RECUPERACIÓN DE IMPUESTOS</t>
  </si>
  <si>
    <t>PRODUCTOS</t>
  </si>
  <si>
    <t>SUBSIDIOS PROGRAMAS ESTATALES SEMADET</t>
  </si>
  <si>
    <t>SUBSIDIOS PROGRAMAS FEDERALES PRODDER</t>
  </si>
  <si>
    <t>PARTICIPACIONES Y APORTACIONES</t>
  </si>
  <si>
    <t>ENDEUDAMIENTO INTERNO</t>
  </si>
  <si>
    <t>FINANCIAMIENTOS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</si>
  <si>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</si>
  <si>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</si>
  <si>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</si>
  <si>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</si>
  <si>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</si>
  <si>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</si>
  <si>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</si>
  <si>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</si>
  <si>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</si>
  <si>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</si>
  <si>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</si>
  <si>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</si>
  <si>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</si>
  <si>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</t>
  </si>
  <si>
    <t>ADEFAS 2013</t>
  </si>
  <si>
    <t>Presupuesto Modificado</t>
  </si>
  <si>
    <t>CAUSADOS EN EJERCICIOS ANTERIORES</t>
  </si>
  <si>
    <t>NO COMPRENDIDOS</t>
  </si>
  <si>
    <t>CORRIENTES FINANCIEROS</t>
  </si>
  <si>
    <t>CORRIENTES DIVERSOS</t>
  </si>
  <si>
    <t>SUBSIDIOS PROGRAMAS ESTATALES</t>
  </si>
  <si>
    <t>Ppto. Autorizado</t>
  </si>
  <si>
    <t>Ppto. Modificado</t>
  </si>
  <si>
    <t>Partida Especifica</t>
  </si>
  <si>
    <t>Partida Presupuestal</t>
  </si>
  <si>
    <t>Descripción Partida Presupuestal</t>
  </si>
  <si>
    <t>AMPLIACIONES</t>
  </si>
  <si>
    <t>Capítulo</t>
  </si>
  <si>
    <t>DIRECCIÓN DE FINANZAS</t>
  </si>
  <si>
    <t>Clasificación por objeto del gasto (Capítulo y Partida Genérica)</t>
  </si>
  <si>
    <t>Partida Genérica</t>
  </si>
  <si>
    <t>ORIGINAL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</si>
  <si>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</si>
  <si>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</si>
  <si>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</si>
  <si>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</si>
  <si>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</si>
  <si>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</si>
  <si>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</si>
  <si>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</si>
  <si>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</si>
  <si>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</si>
  <si>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</si>
  <si>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</si>
  <si>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</si>
  <si>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</si>
  <si>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</si>
  <si>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</si>
  <si>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</si>
  <si>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</si>
  <si>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</si>
  <si>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</si>
  <si>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</si>
  <si>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</si>
  <si>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</si>
  <si>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</si>
  <si>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</si>
  <si>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</si>
  <si>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</si>
  <si>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</si>
  <si>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</si>
  <si>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</si>
  <si>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</si>
  <si>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</si>
  <si>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</si>
  <si>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</si>
  <si>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</si>
  <si>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</si>
  <si>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</si>
  <si>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</si>
  <si>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</si>
  <si>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</si>
  <si>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</si>
  <si>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</si>
  <si>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</si>
  <si>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</si>
  <si>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</si>
  <si>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</si>
  <si>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</si>
  <si>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</si>
  <si>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</si>
  <si>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</si>
  <si>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</si>
  <si>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</si>
  <si>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</si>
  <si>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</si>
  <si>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</si>
  <si>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</si>
  <si>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</si>
  <si>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</si>
  <si>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</si>
  <si>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</si>
  <si>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</si>
  <si>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</si>
  <si>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</si>
  <si>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</si>
  <si>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</si>
  <si>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</si>
  <si>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</si>
  <si>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</si>
  <si>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</si>
  <si>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</si>
  <si>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</si>
  <si>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</si>
  <si>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</si>
  <si>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</si>
  <si>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</si>
  <si>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</si>
  <si>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</si>
  <si>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</si>
  <si>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</si>
  <si>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</si>
  <si>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</si>
  <si>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</si>
  <si>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</si>
  <si>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</si>
  <si>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</si>
  <si>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</si>
  <si>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</si>
  <si>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</si>
  <si>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</si>
  <si>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</si>
  <si>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</si>
  <si>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</si>
  <si>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</si>
  <si>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</si>
  <si>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</si>
  <si>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</si>
  <si>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</si>
  <si>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</si>
  <si>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</si>
  <si>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</si>
  <si>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</si>
  <si>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</si>
  <si>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</si>
  <si>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</si>
  <si>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</si>
  <si>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</si>
  <si>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</si>
  <si>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</si>
  <si>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</si>
  <si>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</si>
  <si>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</si>
  <si>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</si>
  <si>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</si>
  <si>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</si>
  <si>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</si>
  <si>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</si>
  <si>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</si>
  <si>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</si>
  <si>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</si>
  <si>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</si>
  <si>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</si>
  <si>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</si>
  <si>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</si>
  <si>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</si>
  <si>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</si>
  <si>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</si>
  <si>
    <t>1ERA. MODIFICACION</t>
  </si>
  <si>
    <t xml:space="preserve">Apoyo extraordinario no regularizable a el Sistema Intermunicipal de los Servicios de 
Agua Potable y Alcantarillado (SIAPA) , para que esté en posibilidad de cubrir las 
campañas publicitarias para promoción del cuidado del agua en el año 2024. 
</t>
  </si>
  <si>
    <t>I9100101</t>
  </si>
  <si>
    <t xml:space="preserve">RECUPERACION CARTERA VENCIDA </t>
  </si>
  <si>
    <t>Servicios de consultoría administrativa, procesos, técnica y en tecnologías de la información</t>
  </si>
  <si>
    <t>Carrocerías y remolques</t>
  </si>
  <si>
    <t>Embarcaciones</t>
  </si>
  <si>
    <t>Otros equipos de transporte</t>
  </si>
  <si>
    <t>Construcción de obras para el abastecimiento de agua, petróleo, gas, electricidad y telecomunicaciones en bienes de dominio público</t>
  </si>
  <si>
    <t>Edificación no Habitacional en bienes propios</t>
  </si>
  <si>
    <t>1era. Modificación</t>
  </si>
  <si>
    <t>PRESUPUESTO AUTORIZADO 2024</t>
  </si>
  <si>
    <t>Publicidad e Imagen</t>
  </si>
  <si>
    <t>INGRESOS POR TRANSFERENCIAS Y ASIGNACIONES</t>
  </si>
  <si>
    <t>DIFUSIÓN POR RADIO, TELEVISIÓN Y OTROS MEDIOS DE MENSAJES COMERCIALES PARA PROMOVER LA VENTA DE BIENES O SERVICIOS.</t>
  </si>
  <si>
    <t>E3621XXX</t>
  </si>
  <si>
    <t>Presupuesto a Autorizado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</si>
</sst>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_(* #,##0.00_);_(* \(#,##0.00\);_(* &quot;-&quot;??_);_(@_)"/>
    <numFmt numFmtId="167" formatCode="_-* #,##0.00\ _D_M_-;\-* #,##0.00\ _D_M_-;_-* &quot;-&quot;??\ _D_M_-;_-@_-"/>
    <numFmt numFmtId="168" formatCode="_(* #,##0_);_(* \(#,##0\);_(* &quot;-&quot;??_);_(@_)"/>
    <numFmt numFmtId="169" formatCode="_-* #,##0_-;\-* #,##0_-;_-* &quot;-&quot;??_-;_-@_-"/>
    <numFmt numFmtId="170" formatCode="0.0%"/>
    <numFmt numFmtId="171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3"/>
      <color rgb="FFFFFFFF"/>
      <name val="Calibri"/>
      <family val="2"/>
      <scheme val="minor"/>
    </font>
    <font>
      <sz val="13"/>
      <name val="Arial"/>
      <family val="2"/>
    </font>
    <font>
      <sz val="13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Arial"/>
      <family val="2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0"/>
      <color rgb="FF4B4B4B"/>
      <name val="Arial"/>
      <family val="2"/>
    </font>
    <font>
      <b/>
      <u/>
      <sz val="14"/>
      <color rgb="FFFF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b/>
      <sz val="10"/>
      <color rgb="FFFF0000"/>
      <name val="Arial"/>
      <family val="2"/>
    </font>
    <font>
      <b/>
      <sz val="22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1746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/>
  </cellStyleXfs>
  <cellXfs count="170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 applyAlignment="1">
      <alignment horizontal="center" wrapText="1"/>
    </xf>
    <xf numFmtId="0" fontId="0" fillId="0" borderId="0" xfId="1" applyFont="1"/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10" fillId="0" borderId="0" xfId="6" applyFont="1"/>
    <xf numFmtId="0" fontId="9" fillId="0" borderId="0" xfId="6" applyFill="1"/>
    <xf numFmtId="0" fontId="11" fillId="0" borderId="0" xfId="6" applyFont="1"/>
    <xf numFmtId="0" fontId="12" fillId="0" borderId="0" xfId="6" applyFont="1" applyFill="1"/>
    <xf numFmtId="0" fontId="15" fillId="0" borderId="0" xfId="6" applyFont="1" applyFill="1"/>
    <xf numFmtId="0" fontId="16" fillId="0" borderId="0" xfId="6" applyFont="1" applyFill="1"/>
    <xf numFmtId="165" fontId="17" fillId="3" borderId="8" xfId="9" applyNumberFormat="1" applyFont="1" applyFill="1" applyBorder="1" applyAlignment="1">
      <alignment horizontal="right" wrapText="1" readingOrder="1"/>
    </xf>
    <xf numFmtId="165" fontId="18" fillId="0" borderId="0" xfId="9" applyNumberFormat="1" applyFont="1" applyFill="1"/>
    <xf numFmtId="165" fontId="17" fillId="0" borderId="8" xfId="9" applyNumberFormat="1" applyFont="1" applyBorder="1" applyAlignment="1">
      <alignment horizontal="right" wrapText="1" readingOrder="1"/>
    </xf>
    <xf numFmtId="165" fontId="20" fillId="2" borderId="8" xfId="9" applyNumberFormat="1" applyFont="1" applyFill="1" applyBorder="1" applyAlignment="1">
      <alignment horizontal="center" wrapText="1" readingOrder="1"/>
    </xf>
    <xf numFmtId="0" fontId="21" fillId="0" borderId="0" xfId="6" applyFont="1" applyFill="1"/>
    <xf numFmtId="0" fontId="22" fillId="0" borderId="0" xfId="6" applyFont="1" applyFill="1"/>
    <xf numFmtId="165" fontId="20" fillId="0" borderId="13" xfId="9" applyNumberFormat="1" applyFont="1" applyFill="1" applyBorder="1" applyAlignment="1">
      <alignment horizontal="right" wrapText="1" readingOrder="1"/>
    </xf>
    <xf numFmtId="165" fontId="24" fillId="0" borderId="13" xfId="9" applyNumberFormat="1" applyFont="1" applyBorder="1" applyAlignment="1">
      <alignment horizontal="left" wrapText="1" readingOrder="1"/>
    </xf>
    <xf numFmtId="0" fontId="25" fillId="0" borderId="0" xfId="6" applyFont="1"/>
    <xf numFmtId="3" fontId="25" fillId="0" borderId="0" xfId="6" applyNumberFormat="1" applyFont="1"/>
    <xf numFmtId="3" fontId="20" fillId="4" borderId="15" xfId="6" applyNumberFormat="1" applyFont="1" applyFill="1" applyBorder="1" applyAlignment="1">
      <alignment horizontal="right" wrapText="1" readingOrder="1"/>
    </xf>
    <xf numFmtId="3" fontId="10" fillId="0" borderId="0" xfId="6" applyNumberFormat="1" applyFont="1"/>
    <xf numFmtId="168" fontId="10" fillId="0" borderId="0" xfId="5" applyNumberFormat="1" applyFont="1"/>
    <xf numFmtId="0" fontId="10" fillId="5" borderId="0" xfId="6" applyFont="1" applyFill="1"/>
    <xf numFmtId="0" fontId="9" fillId="5" borderId="0" xfId="6" applyFill="1"/>
    <xf numFmtId="0" fontId="26" fillId="0" borderId="0" xfId="1" applyFont="1" applyFill="1" applyAlignment="1">
      <alignment vertical="center"/>
    </xf>
    <xf numFmtId="0" fontId="26" fillId="0" borderId="1" xfId="1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/>
    </xf>
    <xf numFmtId="0" fontId="26" fillId="0" borderId="0" xfId="1" applyFont="1" applyFill="1"/>
    <xf numFmtId="16" fontId="26" fillId="0" borderId="0" xfId="1" applyNumberFormat="1" applyFont="1" applyFill="1"/>
    <xf numFmtId="0" fontId="26" fillId="0" borderId="3" xfId="1" applyFont="1" applyFill="1" applyBorder="1" applyAlignment="1">
      <alignment horizontal="center" vertical="center"/>
    </xf>
    <xf numFmtId="0" fontId="26" fillId="0" borderId="4" xfId="1" applyFont="1" applyFill="1" applyBorder="1" applyAlignment="1">
      <alignment horizontal="center" vertical="center"/>
    </xf>
    <xf numFmtId="43" fontId="1" fillId="0" borderId="0" xfId="11"/>
    <xf numFmtId="165" fontId="8" fillId="0" borderId="4" xfId="2" applyNumberFormat="1" applyFont="1" applyFill="1" applyBorder="1" applyAlignment="1">
      <alignment horizontal="center" vertical="center"/>
    </xf>
    <xf numFmtId="44" fontId="0" fillId="0" borderId="0" xfId="2" applyNumberFormat="1" applyFont="1"/>
    <xf numFmtId="44" fontId="5" fillId="0" borderId="0" xfId="2" applyNumberFormat="1" applyFont="1"/>
    <xf numFmtId="43" fontId="26" fillId="0" borderId="0" xfId="11" applyFont="1" applyFill="1"/>
    <xf numFmtId="0" fontId="10" fillId="0" borderId="0" xfId="1" applyFont="1" applyFill="1"/>
    <xf numFmtId="0" fontId="10" fillId="0" borderId="0" xfId="1" applyFont="1" applyFill="1" applyAlignment="1"/>
    <xf numFmtId="43" fontId="10" fillId="0" borderId="0" xfId="11" applyFont="1" applyFill="1"/>
    <xf numFmtId="16" fontId="10" fillId="0" borderId="0" xfId="1" applyNumberFormat="1" applyFont="1" applyFill="1"/>
    <xf numFmtId="0" fontId="10" fillId="0" borderId="0" xfId="1" applyFont="1" applyFill="1" applyBorder="1" applyAlignment="1">
      <alignment vertical="center" wrapText="1"/>
    </xf>
    <xf numFmtId="0" fontId="10" fillId="0" borderId="0" xfId="1" applyFont="1" applyFill="1" applyAlignment="1">
      <alignment wrapText="1"/>
    </xf>
    <xf numFmtId="16" fontId="10" fillId="0" borderId="0" xfId="1" applyNumberFormat="1" applyFont="1" applyFill="1" applyAlignment="1"/>
    <xf numFmtId="0" fontId="27" fillId="0" borderId="0" xfId="1" applyFont="1" applyAlignment="1">
      <alignment horizontal="left"/>
    </xf>
    <xf numFmtId="43" fontId="10" fillId="0" borderId="0" xfId="11" applyFont="1" applyFill="1" applyAlignment="1"/>
    <xf numFmtId="169" fontId="10" fillId="0" borderId="0" xfId="11" applyNumberFormat="1" applyFont="1" applyFill="1" applyAlignment="1"/>
    <xf numFmtId="43" fontId="10" fillId="0" borderId="0" xfId="11" applyNumberFormat="1" applyFont="1" applyFill="1" applyAlignment="1"/>
    <xf numFmtId="0" fontId="28" fillId="6" borderId="8" xfId="0" applyFont="1" applyFill="1" applyBorder="1" applyAlignment="1">
      <alignment horizontal="center" wrapText="1" readingOrder="1"/>
    </xf>
    <xf numFmtId="0" fontId="29" fillId="0" borderId="0" xfId="0" applyFont="1" applyAlignment="1">
      <alignment horizontal="center" vertical="center" wrapText="1"/>
    </xf>
    <xf numFmtId="0" fontId="15" fillId="0" borderId="0" xfId="0" applyFont="1" applyFill="1"/>
    <xf numFmtId="0" fontId="17" fillId="7" borderId="10" xfId="0" applyFont="1" applyFill="1" applyBorder="1" applyAlignment="1">
      <alignment horizontal="right" wrapText="1" readingOrder="1"/>
    </xf>
    <xf numFmtId="165" fontId="17" fillId="7" borderId="8" xfId="9" applyNumberFormat="1" applyFont="1" applyFill="1" applyBorder="1" applyAlignment="1">
      <alignment horizontal="right" wrapText="1" readingOrder="1"/>
    </xf>
    <xf numFmtId="170" fontId="7" fillId="0" borderId="0" xfId="10" applyNumberFormat="1" applyFont="1" applyFill="1"/>
    <xf numFmtId="0" fontId="0" fillId="0" borderId="0" xfId="0" applyFill="1"/>
    <xf numFmtId="0" fontId="17" fillId="0" borderId="10" xfId="0" applyFont="1" applyBorder="1" applyAlignment="1">
      <alignment horizontal="right" wrapText="1" readingOrder="1"/>
    </xf>
    <xf numFmtId="0" fontId="17" fillId="0" borderId="10" xfId="0" applyFont="1" applyFill="1" applyBorder="1" applyAlignment="1">
      <alignment horizontal="right" wrapText="1" readingOrder="1"/>
    </xf>
    <xf numFmtId="165" fontId="17" fillId="0" borderId="8" xfId="9" applyNumberFormat="1" applyFont="1" applyFill="1" applyBorder="1" applyAlignment="1">
      <alignment horizontal="left" wrapText="1" readingOrder="1"/>
    </xf>
    <xf numFmtId="165" fontId="17" fillId="0" borderId="0" xfId="9" applyNumberFormat="1" applyFont="1" applyFill="1" applyBorder="1" applyAlignment="1">
      <alignment horizontal="left" wrapText="1" readingOrder="1"/>
    </xf>
    <xf numFmtId="165" fontId="20" fillId="6" borderId="8" xfId="9" applyNumberFormat="1" applyFont="1" applyFill="1" applyBorder="1" applyAlignment="1">
      <alignment horizontal="center" wrapText="1" readingOrder="1"/>
    </xf>
    <xf numFmtId="0" fontId="22" fillId="0" borderId="0" xfId="0" applyFont="1" applyFill="1"/>
    <xf numFmtId="0" fontId="17" fillId="3" borderId="10" xfId="0" applyFont="1" applyFill="1" applyBorder="1" applyAlignment="1">
      <alignment horizontal="right" wrapText="1" readingOrder="1"/>
    </xf>
    <xf numFmtId="0" fontId="20" fillId="0" borderId="11" xfId="0" applyFont="1" applyFill="1" applyBorder="1" applyAlignment="1">
      <alignment horizontal="right" wrapText="1" readingOrder="1"/>
    </xf>
    <xf numFmtId="0" fontId="20" fillId="0" borderId="12" xfId="0" applyFont="1" applyFill="1" applyBorder="1" applyAlignment="1">
      <alignment horizontal="right" wrapText="1" readingOrder="1"/>
    </xf>
    <xf numFmtId="0" fontId="7" fillId="0" borderId="0" xfId="10" applyNumberFormat="1" applyFont="1" applyFill="1"/>
    <xf numFmtId="0" fontId="24" fillId="0" borderId="12" xfId="0" applyFont="1" applyBorder="1" applyAlignment="1">
      <alignment horizontal="left" wrapText="1" readingOrder="1"/>
    </xf>
    <xf numFmtId="16" fontId="10" fillId="0" borderId="0" xfId="11" applyNumberFormat="1" applyFont="1" applyFill="1" applyAlignment="1"/>
    <xf numFmtId="0" fontId="30" fillId="0" borderId="0" xfId="1" applyFont="1" applyFill="1"/>
    <xf numFmtId="168" fontId="10" fillId="0" borderId="0" xfId="6" applyNumberFormat="1" applyFont="1"/>
    <xf numFmtId="0" fontId="6" fillId="0" borderId="0" xfId="1" applyFont="1" applyFill="1" applyBorder="1" applyAlignment="1">
      <alignment vertical="center" wrapText="1"/>
    </xf>
    <xf numFmtId="0" fontId="26" fillId="0" borderId="5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165" fontId="22" fillId="0" borderId="0" xfId="0" applyNumberFormat="1" applyFont="1" applyFill="1" applyAlignment="1">
      <alignment wrapText="1"/>
    </xf>
    <xf numFmtId="0" fontId="22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9" fillId="0" borderId="0" xfId="6" applyFill="1" applyAlignment="1">
      <alignment wrapText="1"/>
    </xf>
    <xf numFmtId="0" fontId="22" fillId="0" borderId="0" xfId="6" applyFont="1" applyFill="1" applyAlignment="1">
      <alignment wrapText="1"/>
    </xf>
    <xf numFmtId="0" fontId="15" fillId="0" borderId="0" xfId="6" applyFont="1" applyFill="1" applyAlignment="1">
      <alignment wrapText="1"/>
    </xf>
    <xf numFmtId="165" fontId="15" fillId="0" borderId="0" xfId="0" applyNumberFormat="1" applyFont="1" applyFill="1" applyAlignment="1">
      <alignment wrapText="1"/>
    </xf>
    <xf numFmtId="169" fontId="15" fillId="0" borderId="0" xfId="11" applyNumberFormat="1" applyFont="1" applyFill="1"/>
    <xf numFmtId="170" fontId="10" fillId="0" borderId="0" xfId="13" applyNumberFormat="1" applyFont="1"/>
    <xf numFmtId="0" fontId="32" fillId="0" borderId="0" xfId="1" applyFont="1"/>
    <xf numFmtId="0" fontId="26" fillId="0" borderId="2" xfId="0" applyFont="1" applyFill="1" applyBorder="1" applyAlignment="1">
      <alignment horizontal="center" vertical="center" wrapText="1"/>
    </xf>
    <xf numFmtId="165" fontId="8" fillId="0" borderId="0" xfId="2" applyNumberFormat="1" applyFont="1" applyFill="1" applyBorder="1" applyAlignment="1">
      <alignment horizontal="center" vertical="center"/>
    </xf>
    <xf numFmtId="165" fontId="32" fillId="0" borderId="0" xfId="2" applyNumberFormat="1" applyFont="1"/>
    <xf numFmtId="0" fontId="26" fillId="0" borderId="0" xfId="0" applyFont="1" applyFill="1" applyBorder="1" applyAlignment="1">
      <alignment horizontal="center" vertical="center" wrapText="1"/>
    </xf>
    <xf numFmtId="165" fontId="17" fillId="7" borderId="8" xfId="9" quotePrefix="1" applyNumberFormat="1" applyFont="1" applyFill="1" applyBorder="1" applyAlignment="1">
      <alignment horizontal="right" wrapText="1" readingOrder="1"/>
    </xf>
    <xf numFmtId="165" fontId="26" fillId="0" borderId="2" xfId="14" applyNumberFormat="1" applyFont="1" applyFill="1" applyBorder="1" applyAlignment="1">
      <alignment horizontal="center" vertical="center" wrapText="1"/>
    </xf>
    <xf numFmtId="165" fontId="26" fillId="0" borderId="4" xfId="14" applyNumberFormat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left" wrapText="1" readingOrder="1"/>
    </xf>
    <xf numFmtId="165" fontId="26" fillId="0" borderId="0" xfId="14" applyNumberFormat="1" applyFont="1" applyFill="1" applyBorder="1" applyAlignment="1">
      <alignment horizontal="center" vertical="center" wrapText="1"/>
    </xf>
    <xf numFmtId="44" fontId="6" fillId="0" borderId="0" xfId="14" applyFont="1" applyFill="1" applyBorder="1" applyAlignment="1">
      <alignment vertical="center" wrapText="1"/>
    </xf>
    <xf numFmtId="165" fontId="26" fillId="0" borderId="0" xfId="2" applyNumberFormat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165" fontId="33" fillId="0" borderId="2" xfId="2" applyNumberFormat="1" applyFont="1" applyFill="1" applyBorder="1" applyAlignment="1">
      <alignment horizontal="center" vertical="center"/>
    </xf>
    <xf numFmtId="165" fontId="33" fillId="0" borderId="0" xfId="2" applyNumberFormat="1" applyFont="1" applyFill="1" applyBorder="1" applyAlignment="1">
      <alignment horizontal="center" vertical="center"/>
    </xf>
    <xf numFmtId="165" fontId="33" fillId="0" borderId="2" xfId="14" applyNumberFormat="1" applyFont="1" applyFill="1" applyBorder="1" applyAlignment="1">
      <alignment horizontal="center" vertical="center" wrapText="1"/>
    </xf>
    <xf numFmtId="165" fontId="33" fillId="0" borderId="0" xfId="14" applyNumberFormat="1" applyFont="1" applyFill="1" applyBorder="1" applyAlignment="1">
      <alignment horizontal="center" vertical="center" wrapText="1"/>
    </xf>
    <xf numFmtId="165" fontId="0" fillId="0" borderId="0" xfId="0" applyNumberFormat="1" applyFill="1" applyAlignment="1">
      <alignment wrapText="1"/>
    </xf>
    <xf numFmtId="0" fontId="34" fillId="0" borderId="0" xfId="0" applyFont="1" applyAlignment="1">
      <alignment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37" fillId="0" borderId="18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6" fontId="0" fillId="0" borderId="0" xfId="5" applyFont="1"/>
    <xf numFmtId="166" fontId="36" fillId="0" borderId="0" xfId="5" applyFont="1"/>
    <xf numFmtId="166" fontId="37" fillId="0" borderId="0" xfId="5" applyFont="1" applyAlignment="1">
      <alignment vertical="center"/>
    </xf>
    <xf numFmtId="0" fontId="7" fillId="0" borderId="0" xfId="0" applyFont="1"/>
    <xf numFmtId="0" fontId="36" fillId="0" borderId="0" xfId="0" applyFont="1" applyAlignment="1">
      <alignment wrapText="1"/>
    </xf>
    <xf numFmtId="168" fontId="17" fillId="0" borderId="8" xfId="9" applyNumberFormat="1" applyFont="1" applyFill="1" applyBorder="1" applyAlignment="1">
      <alignment horizontal="left" wrapText="1" readingOrder="1"/>
    </xf>
    <xf numFmtId="168" fontId="17" fillId="7" borderId="8" xfId="9" applyNumberFormat="1" applyFont="1" applyFill="1" applyBorder="1" applyAlignment="1">
      <alignment horizontal="right" wrapText="1" readingOrder="1"/>
    </xf>
    <xf numFmtId="165" fontId="17" fillId="7" borderId="8" xfId="9" applyNumberFormat="1" applyFont="1" applyFill="1" applyBorder="1" applyAlignment="1">
      <alignment horizontal="left" wrapText="1" readingOrder="1"/>
    </xf>
    <xf numFmtId="0" fontId="7" fillId="0" borderId="0" xfId="12" applyFill="1" applyBorder="1"/>
    <xf numFmtId="0" fontId="7" fillId="0" borderId="0" xfId="12" applyBorder="1"/>
    <xf numFmtId="0" fontId="7" fillId="0" borderId="0" xfId="12" applyFont="1" applyBorder="1"/>
    <xf numFmtId="171" fontId="17" fillId="0" borderId="8" xfId="9" applyNumberFormat="1" applyFont="1" applyFill="1" applyBorder="1" applyAlignment="1">
      <alignment horizontal="left" wrapText="1" readingOrder="1"/>
    </xf>
    <xf numFmtId="171" fontId="17" fillId="7" borderId="8" xfId="9" applyNumberFormat="1" applyFont="1" applyFill="1" applyBorder="1" applyAlignment="1">
      <alignment horizontal="right" wrapText="1" readingOrder="1"/>
    </xf>
    <xf numFmtId="44" fontId="0" fillId="0" borderId="0" xfId="0" applyNumberFormat="1" applyFill="1"/>
    <xf numFmtId="43" fontId="0" fillId="0" borderId="0" xfId="11" applyFont="1" applyFill="1" applyAlignment="1">
      <alignment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1" applyFont="1" applyFill="1" applyAlignment="1">
      <alignment horizontal="center" vertical="center"/>
    </xf>
    <xf numFmtId="169" fontId="34" fillId="0" borderId="0" xfId="0" applyNumberFormat="1" applyFont="1" applyAlignment="1">
      <alignment vertical="center" wrapText="1"/>
    </xf>
    <xf numFmtId="169" fontId="35" fillId="0" borderId="0" xfId="0" applyNumberFormat="1" applyFont="1" applyAlignment="1"/>
    <xf numFmtId="169" fontId="36" fillId="0" borderId="0" xfId="0" applyNumberFormat="1" applyFont="1" applyAlignment="1">
      <alignment horizontal="center"/>
    </xf>
    <xf numFmtId="169" fontId="0" fillId="0" borderId="0" xfId="0" applyNumberFormat="1"/>
    <xf numFmtId="169" fontId="37" fillId="0" borderId="18" xfId="0" applyNumberFormat="1" applyFont="1" applyBorder="1" applyAlignment="1">
      <alignment horizontal="center" vertical="center"/>
    </xf>
    <xf numFmtId="169" fontId="0" fillId="0" borderId="0" xfId="9" applyNumberFormat="1" applyFont="1"/>
    <xf numFmtId="169" fontId="0" fillId="0" borderId="0" xfId="14" applyNumberFormat="1" applyFont="1"/>
    <xf numFmtId="169" fontId="36" fillId="0" borderId="0" xfId="9" applyNumberFormat="1" applyFont="1"/>
    <xf numFmtId="0" fontId="4" fillId="0" borderId="0" xfId="1" applyFont="1" applyAlignment="1">
      <alignment horizontal="center"/>
    </xf>
    <xf numFmtId="17" fontId="0" fillId="0" borderId="0" xfId="1" quotePrefix="1" applyNumberFormat="1" applyFont="1" applyAlignment="1">
      <alignment horizontal="center"/>
    </xf>
    <xf numFmtId="0" fontId="10" fillId="0" borderId="16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49" fontId="10" fillId="0" borderId="21" xfId="1" applyNumberFormat="1" applyFont="1" applyFill="1" applyBorder="1" applyAlignment="1">
      <alignment horizontal="center" vertical="center" wrapText="1"/>
    </xf>
    <xf numFmtId="49" fontId="10" fillId="0" borderId="22" xfId="1" applyNumberFormat="1" applyFont="1" applyFill="1" applyBorder="1" applyAlignment="1">
      <alignment horizontal="center" vertical="center" wrapText="1"/>
    </xf>
    <xf numFmtId="0" fontId="31" fillId="0" borderId="0" xfId="6" applyFont="1" applyAlignment="1">
      <alignment horizontal="center" wrapText="1"/>
    </xf>
    <xf numFmtId="0" fontId="10" fillId="0" borderId="0" xfId="6" applyFont="1" applyAlignment="1">
      <alignment horizontal="center"/>
    </xf>
    <xf numFmtId="0" fontId="13" fillId="6" borderId="8" xfId="0" applyFont="1" applyFill="1" applyBorder="1" applyAlignment="1">
      <alignment horizontal="center" wrapText="1" readingOrder="1"/>
    </xf>
    <xf numFmtId="0" fontId="13" fillId="6" borderId="9" xfId="0" applyFont="1" applyFill="1" applyBorder="1" applyAlignment="1">
      <alignment horizontal="center" wrapText="1" readingOrder="1"/>
    </xf>
    <xf numFmtId="0" fontId="28" fillId="6" borderId="6" xfId="0" applyFont="1" applyFill="1" applyBorder="1" applyAlignment="1">
      <alignment horizontal="center" vertical="center" wrapText="1" readingOrder="1"/>
    </xf>
    <xf numFmtId="0" fontId="28" fillId="6" borderId="0" xfId="0" applyFont="1" applyFill="1" applyBorder="1" applyAlignment="1">
      <alignment horizontal="center" vertical="center" wrapText="1" readingOrder="1"/>
    </xf>
    <xf numFmtId="0" fontId="19" fillId="6" borderId="8" xfId="0" applyFont="1" applyFill="1" applyBorder="1" applyAlignment="1">
      <alignment horizontal="right" wrapText="1" readingOrder="1"/>
    </xf>
    <xf numFmtId="0" fontId="19" fillId="6" borderId="9" xfId="0" applyFont="1" applyFill="1" applyBorder="1" applyAlignment="1">
      <alignment horizontal="right" wrapText="1" readingOrder="1"/>
    </xf>
    <xf numFmtId="0" fontId="19" fillId="2" borderId="8" xfId="0" applyFont="1" applyFill="1" applyBorder="1" applyAlignment="1">
      <alignment horizontal="right" wrapText="1" readingOrder="1"/>
    </xf>
    <xf numFmtId="0" fontId="19" fillId="2" borderId="9" xfId="0" applyFont="1" applyFill="1" applyBorder="1" applyAlignment="1">
      <alignment horizontal="right" wrapText="1" readingOrder="1"/>
    </xf>
    <xf numFmtId="0" fontId="14" fillId="6" borderId="8" xfId="0" applyFont="1" applyFill="1" applyBorder="1" applyAlignment="1">
      <alignment horizontal="right" wrapText="1" readingOrder="1"/>
    </xf>
    <xf numFmtId="0" fontId="14" fillId="6" borderId="10" xfId="0" applyFont="1" applyFill="1" applyBorder="1" applyAlignment="1">
      <alignment horizontal="right" wrapText="1" readingOrder="1"/>
    </xf>
    <xf numFmtId="0" fontId="23" fillId="0" borderId="9" xfId="0" applyFont="1" applyBorder="1" applyAlignment="1">
      <alignment horizontal="left" wrapText="1" readingOrder="1"/>
    </xf>
    <xf numFmtId="0" fontId="23" fillId="0" borderId="10" xfId="0" applyFont="1" applyBorder="1" applyAlignment="1">
      <alignment horizontal="left" wrapText="1" readingOrder="1"/>
    </xf>
    <xf numFmtId="0" fontId="14" fillId="6" borderId="8" xfId="0" applyFont="1" applyFill="1" applyBorder="1" applyAlignment="1">
      <alignment horizontal="center" wrapText="1" readingOrder="1"/>
    </xf>
    <xf numFmtId="0" fontId="14" fillId="6" borderId="9" xfId="0" applyFont="1" applyFill="1" applyBorder="1" applyAlignment="1">
      <alignment horizontal="center" wrapText="1" readingOrder="1"/>
    </xf>
    <xf numFmtId="0" fontId="20" fillId="6" borderId="8" xfId="0" applyFont="1" applyFill="1" applyBorder="1" applyAlignment="1">
      <alignment horizontal="center" wrapText="1" readingOrder="1"/>
    </xf>
    <xf numFmtId="0" fontId="20" fillId="6" borderId="9" xfId="0" applyFont="1" applyFill="1" applyBorder="1" applyAlignment="1">
      <alignment horizontal="center" wrapText="1" readingOrder="1"/>
    </xf>
    <xf numFmtId="0" fontId="23" fillId="0" borderId="9" xfId="6" applyFont="1" applyBorder="1" applyAlignment="1">
      <alignment horizontal="left" wrapText="1" readingOrder="1"/>
    </xf>
    <xf numFmtId="0" fontId="23" fillId="0" borderId="10" xfId="6" applyFont="1" applyBorder="1" applyAlignment="1">
      <alignment horizontal="left" wrapText="1" readingOrder="1"/>
    </xf>
    <xf numFmtId="0" fontId="20" fillId="4" borderId="7" xfId="6" applyFont="1" applyFill="1" applyBorder="1" applyAlignment="1">
      <alignment horizontal="right" wrapText="1" readingOrder="1"/>
    </xf>
    <xf numFmtId="0" fontId="20" fillId="4" borderId="14" xfId="6" applyFont="1" applyFill="1" applyBorder="1" applyAlignment="1">
      <alignment horizontal="right" wrapText="1" readingOrder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</cellXfs>
  <cellStyles count="17">
    <cellStyle name="Millares" xfId="11" builtinId="3"/>
    <cellStyle name="Millares 13" xfId="5"/>
    <cellStyle name="Millares 2" xfId="3"/>
    <cellStyle name="Millares 3" xfId="7"/>
    <cellStyle name="Moneda" xfId="14" builtinId="4"/>
    <cellStyle name="Moneda 13" xfId="2"/>
    <cellStyle name="Moneda 2" xfId="8"/>
    <cellStyle name="Moneda 3" xfId="9"/>
    <cellStyle name="Normal" xfId="0" builtinId="0"/>
    <cellStyle name="Normal 19" xfId="1"/>
    <cellStyle name="Normal 2" xfId="6"/>
    <cellStyle name="Normal 2 2 4" xfId="12"/>
    <cellStyle name="Normal 2 3" xfId="4"/>
    <cellStyle name="Normal 4" xfId="16"/>
    <cellStyle name="Normal 40" xfId="15"/>
    <cellStyle name="Porcentaje" xfId="13" builtinId="5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18/Proyecto%202018%20V4%20Modif.%20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chivos\SIAPA\INFORME%20%20TRIMESTRALES%20%20DE%20ACTIVIDADES%20%20COMITE\PAC%202019%20%20AV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5">
          <cell r="D265">
            <v>4.8899999999999999E-2</v>
          </cell>
        </row>
        <row r="268">
          <cell r="D268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 2019 Autorizado J.G. Dic18"/>
      <sheetName val="Avance PAC 2019"/>
      <sheetName val="Hoja2"/>
      <sheetName val="Presup. al 27.08.2019 Ruben"/>
      <sheetName val="CORTE 27 AGO 19"/>
      <sheetName val="ok"/>
      <sheetName val="Comparativo presupuest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"/>
  <sheetViews>
    <sheetView showGridLines="0" zoomScale="120" zoomScaleNormal="12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14" sqref="D14"/>
    </sheetView>
  </sheetViews>
  <sheetFormatPr baseColWidth="10" defaultColWidth="11.44140625" defaultRowHeight="14.4" x14ac:dyDescent="0.3"/>
  <cols>
    <col min="1" max="1" width="12.109375" style="2" bestFit="1" customWidth="1"/>
    <col min="2" max="2" width="9.6640625" style="2" customWidth="1"/>
    <col min="3" max="3" width="12.5546875" style="2" hidden="1" customWidth="1"/>
    <col min="4" max="4" width="34.33203125" style="2" bestFit="1" customWidth="1"/>
    <col min="5" max="5" width="18" style="2" customWidth="1"/>
    <col min="6" max="7" width="16.88671875" style="2" bestFit="1" customWidth="1"/>
    <col min="8" max="8" width="16" style="2" customWidth="1"/>
    <col min="9" max="9" width="36.44140625" style="2" customWidth="1"/>
    <col min="10" max="10" width="15" style="2" customWidth="1"/>
    <col min="11" max="11" width="1.88671875" style="2" bestFit="1" customWidth="1"/>
    <col min="12" max="12" width="23.44140625" style="2" customWidth="1"/>
    <col min="13" max="13" width="20.109375" style="2" customWidth="1"/>
    <col min="14" max="14" width="14" style="2" customWidth="1"/>
    <col min="15" max="15" width="5.109375" customWidth="1"/>
    <col min="16" max="16" width="10" style="2" bestFit="1" customWidth="1"/>
    <col min="17" max="17" width="10.88671875" style="2" bestFit="1" customWidth="1"/>
    <col min="18" max="18" width="6.6640625" style="2" bestFit="1" customWidth="1"/>
    <col min="19" max="19" width="5.6640625" style="2" customWidth="1"/>
    <col min="20" max="20" width="13.44140625" style="2" bestFit="1" customWidth="1"/>
    <col min="21" max="21" width="13.6640625" style="35" bestFit="1" customWidth="1"/>
    <col min="22" max="22" width="3" style="35" customWidth="1"/>
    <col min="23" max="23" width="56.109375" style="2" bestFit="1" customWidth="1"/>
    <col min="24" max="24" width="33.33203125" style="2" bestFit="1" customWidth="1"/>
    <col min="25" max="25" width="12.44140625" style="2" bestFit="1" customWidth="1"/>
    <col min="26" max="16384" width="11.44140625" style="2"/>
  </cols>
  <sheetData>
    <row r="1" spans="1:29" ht="36.6" x14ac:dyDescent="0.7">
      <c r="A1" s="1"/>
      <c r="B1" s="137" t="s">
        <v>46</v>
      </c>
      <c r="C1" s="137"/>
      <c r="D1" s="137"/>
      <c r="E1" s="137"/>
      <c r="F1" s="137"/>
      <c r="G1" s="137"/>
      <c r="H1" s="137"/>
      <c r="I1" s="137"/>
      <c r="J1" s="137"/>
    </row>
    <row r="2" spans="1:29" x14ac:dyDescent="0.3">
      <c r="B2" s="138">
        <v>45413</v>
      </c>
      <c r="C2" s="138"/>
      <c r="D2" s="138"/>
      <c r="E2" s="138"/>
      <c r="F2" s="138"/>
      <c r="G2" s="138"/>
      <c r="H2" s="138"/>
      <c r="I2" s="138"/>
      <c r="J2" s="138"/>
    </row>
    <row r="3" spans="1:29" ht="32.4" thickBot="1" x14ac:dyDescent="0.6">
      <c r="A3" s="3" t="s">
        <v>47</v>
      </c>
      <c r="B3" s="5" t="s">
        <v>43</v>
      </c>
      <c r="C3" s="5" t="s">
        <v>44</v>
      </c>
      <c r="D3" s="6" t="s">
        <v>45</v>
      </c>
      <c r="E3" s="5" t="s">
        <v>41</v>
      </c>
      <c r="F3" s="6" t="s">
        <v>0</v>
      </c>
      <c r="G3" s="6" t="s">
        <v>1</v>
      </c>
      <c r="H3" s="5" t="s">
        <v>42</v>
      </c>
      <c r="I3" s="6" t="s">
        <v>2</v>
      </c>
      <c r="J3" s="5" t="s">
        <v>3</v>
      </c>
      <c r="P3" s="47"/>
      <c r="Q3" s="47"/>
      <c r="R3" s="4"/>
      <c r="S3" s="4"/>
      <c r="T3" s="4"/>
      <c r="W3" s="4"/>
    </row>
    <row r="4" spans="1:29" s="31" customFormat="1" ht="26.25" customHeight="1" x14ac:dyDescent="0.3">
      <c r="A4" s="28"/>
      <c r="B4" s="29" t="str">
        <f t="shared" ref="B4:B6" si="0">MID(C4,2,4)</f>
        <v>9100</v>
      </c>
      <c r="C4" s="30" t="s">
        <v>180</v>
      </c>
      <c r="D4" s="86" t="s">
        <v>191</v>
      </c>
      <c r="E4" s="91">
        <v>0</v>
      </c>
      <c r="F4" s="99"/>
      <c r="G4" s="99">
        <v>15000000</v>
      </c>
      <c r="H4" s="101">
        <f>+E4+F4+G4</f>
        <v>15000000</v>
      </c>
      <c r="I4" s="142" t="s">
        <v>179</v>
      </c>
      <c r="J4" s="139" t="s">
        <v>48</v>
      </c>
      <c r="K4" s="44"/>
      <c r="L4" s="44"/>
      <c r="M4" s="45"/>
      <c r="N4" s="72"/>
      <c r="P4" s="46"/>
      <c r="Q4" s="46"/>
      <c r="R4" s="69"/>
      <c r="S4" s="48"/>
      <c r="T4" s="48"/>
      <c r="U4" s="42"/>
      <c r="V4" s="42"/>
      <c r="W4" s="40"/>
      <c r="X4" s="40"/>
      <c r="Y4" s="43"/>
    </row>
    <row r="5" spans="1:29" s="31" customFormat="1" ht="15" customHeight="1" x14ac:dyDescent="0.3">
      <c r="A5" s="28"/>
      <c r="B5" s="73"/>
      <c r="C5" s="74"/>
      <c r="D5" s="89"/>
      <c r="E5" s="94"/>
      <c r="F5" s="100"/>
      <c r="G5" s="100"/>
      <c r="H5" s="102"/>
      <c r="I5" s="143"/>
      <c r="J5" s="140"/>
      <c r="K5" s="44"/>
      <c r="L5" s="44"/>
      <c r="M5" s="45"/>
      <c r="N5" s="72"/>
      <c r="P5" s="46"/>
      <c r="Q5" s="46"/>
      <c r="R5" s="69"/>
      <c r="S5" s="48"/>
      <c r="T5" s="48"/>
      <c r="U5" s="42"/>
      <c r="V5" s="42"/>
      <c r="W5" s="40"/>
      <c r="X5" s="40"/>
      <c r="Y5" s="43"/>
    </row>
    <row r="6" spans="1:29" s="31" customFormat="1" ht="59.25" customHeight="1" x14ac:dyDescent="0.3">
      <c r="A6" s="128">
        <f>MID(C6,2,1)*1000</f>
        <v>3000</v>
      </c>
      <c r="B6" s="73" t="str">
        <f t="shared" si="0"/>
        <v>3621</v>
      </c>
      <c r="C6" s="74" t="s">
        <v>193</v>
      </c>
      <c r="D6" s="127" t="s">
        <v>192</v>
      </c>
      <c r="E6" s="94">
        <v>16249479</v>
      </c>
      <c r="F6" s="100">
        <v>15000000</v>
      </c>
      <c r="G6" s="100"/>
      <c r="H6" s="102">
        <f>+E6+F6+G6</f>
        <v>31249479</v>
      </c>
      <c r="I6" s="143"/>
      <c r="J6" s="140"/>
      <c r="K6" s="44"/>
      <c r="L6" s="44"/>
      <c r="M6" s="45"/>
      <c r="N6" s="72"/>
      <c r="P6" s="46"/>
      <c r="Q6" s="46"/>
      <c r="R6" s="69"/>
      <c r="S6" s="48"/>
      <c r="T6" s="48"/>
      <c r="U6" s="42"/>
      <c r="V6" s="42"/>
      <c r="W6" s="40"/>
      <c r="X6" s="40"/>
      <c r="Y6" s="43"/>
    </row>
    <row r="7" spans="1:29" s="31" customFormat="1" ht="24" customHeight="1" thickBot="1" x14ac:dyDescent="0.35">
      <c r="A7" s="28"/>
      <c r="B7" s="33"/>
      <c r="C7" s="34"/>
      <c r="D7" s="98"/>
      <c r="E7" s="92"/>
      <c r="F7" s="36"/>
      <c r="G7" s="36"/>
      <c r="H7" s="92"/>
      <c r="I7" s="144"/>
      <c r="J7" s="141"/>
      <c r="K7" s="44"/>
      <c r="L7" s="44"/>
      <c r="M7" s="45"/>
      <c r="N7" s="72"/>
      <c r="P7" s="46"/>
      <c r="Q7" s="46"/>
      <c r="R7" s="69"/>
      <c r="S7" s="48"/>
      <c r="T7" s="48"/>
      <c r="U7" s="42"/>
      <c r="V7" s="42"/>
      <c r="W7" s="40"/>
      <c r="X7" s="40"/>
      <c r="Y7" s="43"/>
    </row>
    <row r="8" spans="1:29" s="31" customFormat="1" ht="15.6" x14ac:dyDescent="0.3">
      <c r="A8" s="28"/>
      <c r="B8" s="74"/>
      <c r="C8" s="74"/>
      <c r="D8" s="89"/>
      <c r="E8" s="94"/>
      <c r="F8" s="87"/>
      <c r="G8" s="87"/>
      <c r="H8" s="96"/>
      <c r="I8" s="44"/>
      <c r="J8" s="97"/>
      <c r="K8" s="44"/>
      <c r="L8" s="44"/>
      <c r="M8" s="45"/>
      <c r="N8" s="95"/>
      <c r="P8" s="46"/>
      <c r="Q8" s="46"/>
      <c r="R8" s="69"/>
      <c r="S8" s="48"/>
      <c r="T8" s="48"/>
      <c r="U8" s="42"/>
      <c r="V8" s="42"/>
      <c r="W8" s="40"/>
      <c r="X8" s="40"/>
      <c r="Y8" s="43"/>
    </row>
    <row r="9" spans="1:29" ht="15.6" x14ac:dyDescent="0.3">
      <c r="D9" s="85" t="s">
        <v>4</v>
      </c>
      <c r="E9" s="88"/>
      <c r="F9" s="88">
        <f>SUM(F4:F8)</f>
        <v>15000000</v>
      </c>
      <c r="G9" s="88">
        <f>SUM(G4:G8)</f>
        <v>15000000</v>
      </c>
      <c r="H9" s="88"/>
      <c r="K9" s="44"/>
      <c r="L9" s="44"/>
      <c r="M9" s="40"/>
      <c r="N9" s="44"/>
      <c r="O9" s="31"/>
      <c r="P9" s="46"/>
      <c r="Q9" s="41"/>
      <c r="R9" s="50"/>
      <c r="S9" s="49"/>
      <c r="T9" s="46"/>
      <c r="U9" s="39"/>
      <c r="V9" s="39"/>
      <c r="X9" s="31"/>
      <c r="Y9" s="32"/>
      <c r="AC9" s="31"/>
    </row>
    <row r="10" spans="1:29" ht="18" x14ac:dyDescent="0.35">
      <c r="F10" s="37"/>
      <c r="G10" s="38">
        <f>+F9-G9</f>
        <v>0</v>
      </c>
      <c r="H10" s="38"/>
      <c r="K10" s="44"/>
      <c r="L10" s="44"/>
      <c r="M10" s="40"/>
      <c r="N10" s="44"/>
      <c r="O10" s="70"/>
      <c r="P10" s="46"/>
      <c r="Q10" s="41"/>
      <c r="R10" s="50"/>
      <c r="S10" s="49"/>
      <c r="T10" s="46"/>
      <c r="U10" s="39"/>
      <c r="V10" s="39"/>
      <c r="X10" s="31"/>
      <c r="Y10" s="32"/>
      <c r="AC10" s="31"/>
    </row>
    <row r="11" spans="1:29" x14ac:dyDescent="0.3">
      <c r="K11" s="44"/>
      <c r="L11" s="44"/>
      <c r="M11" s="40"/>
      <c r="N11" s="44"/>
      <c r="O11" s="31"/>
      <c r="P11" s="46"/>
      <c r="Q11" s="41"/>
      <c r="R11" s="50"/>
      <c r="S11" s="49"/>
      <c r="T11" s="46"/>
      <c r="U11" s="39"/>
      <c r="V11" s="39"/>
      <c r="X11" s="31"/>
      <c r="Y11" s="32"/>
      <c r="AC11" s="31"/>
    </row>
  </sheetData>
  <mergeCells count="4">
    <mergeCell ref="B1:J1"/>
    <mergeCell ref="B2:J2"/>
    <mergeCell ref="J4:J7"/>
    <mergeCell ref="I4:I7"/>
  </mergeCells>
  <printOptions horizontalCentered="1"/>
  <pageMargins left="0.9055118110236221" right="0.31496062992125984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K68"/>
  <sheetViews>
    <sheetView showGridLines="0" tabSelected="1" zoomScale="80" zoomScaleNormal="80" workbookViewId="0">
      <selection activeCell="B59" sqref="B59"/>
    </sheetView>
  </sheetViews>
  <sheetFormatPr baseColWidth="10" defaultColWidth="11.44140625" defaultRowHeight="13.8" x14ac:dyDescent="0.3"/>
  <cols>
    <col min="1" max="1" width="8.33203125" style="7" customWidth="1"/>
    <col min="2" max="2" width="57.44140625" style="7" customWidth="1"/>
    <col min="3" max="3" width="0.6640625" style="8" customWidth="1"/>
    <col min="4" max="4" width="20.6640625" style="7" customWidth="1"/>
    <col min="5" max="5" width="0.6640625" style="8" customWidth="1"/>
    <col min="6" max="6" width="18.5546875" style="8" bestFit="1" customWidth="1"/>
    <col min="7" max="7" width="0.6640625" style="8" customWidth="1"/>
    <col min="8" max="8" width="20.6640625" style="7" customWidth="1"/>
    <col min="9" max="9" width="56.109375" style="8" customWidth="1"/>
    <col min="10" max="10" width="15" style="8" bestFit="1" customWidth="1"/>
    <col min="11" max="11" width="21" style="8" bestFit="1" customWidth="1"/>
    <col min="12" max="16384" width="11.44140625" style="8"/>
  </cols>
  <sheetData>
    <row r="1" spans="1:9" x14ac:dyDescent="0.3">
      <c r="A1" s="146"/>
      <c r="B1" s="146"/>
      <c r="C1" s="146"/>
      <c r="D1" s="146"/>
      <c r="H1" s="8"/>
    </row>
    <row r="2" spans="1:9" ht="55.95" customHeight="1" x14ac:dyDescent="0.5">
      <c r="A2" s="145" t="s">
        <v>5</v>
      </c>
      <c r="B2" s="145"/>
      <c r="C2" s="145"/>
      <c r="D2" s="145"/>
      <c r="E2" s="145"/>
      <c r="F2" s="145"/>
      <c r="G2" s="145"/>
      <c r="H2" s="145"/>
    </row>
    <row r="3" spans="1:9" ht="5.25" customHeight="1" x14ac:dyDescent="0.3">
      <c r="A3" s="146"/>
      <c r="B3" s="146"/>
      <c r="D3" s="8"/>
      <c r="H3" s="8"/>
    </row>
    <row r="4" spans="1:9" ht="13.95" hidden="1" customHeight="1" x14ac:dyDescent="0.3">
      <c r="B4" s="9"/>
    </row>
    <row r="5" spans="1:9" s="10" customFormat="1" ht="15" customHeight="1" x14ac:dyDescent="0.4">
      <c r="A5" s="149"/>
      <c r="B5" s="150"/>
      <c r="C5" s="150"/>
      <c r="D5" s="150"/>
      <c r="E5" s="150"/>
      <c r="F5" s="150"/>
      <c r="G5" s="150"/>
      <c r="H5" s="150"/>
      <c r="I5" s="8"/>
    </row>
    <row r="6" spans="1:9" s="10" customFormat="1" ht="15" customHeight="1" thickBot="1" x14ac:dyDescent="0.45">
      <c r="A6" s="149"/>
      <c r="B6" s="150"/>
      <c r="C6" s="150"/>
      <c r="D6" s="150"/>
      <c r="E6" s="150"/>
      <c r="F6" s="150"/>
      <c r="G6" s="150"/>
      <c r="H6" s="150"/>
      <c r="I6" s="8"/>
    </row>
    <row r="7" spans="1:9" s="53" customFormat="1" ht="44.4" thickTop="1" thickBot="1" x14ac:dyDescent="0.55000000000000004">
      <c r="A7" s="147" t="s">
        <v>6</v>
      </c>
      <c r="B7" s="148"/>
      <c r="C7" s="52"/>
      <c r="D7" s="51" t="s">
        <v>194</v>
      </c>
      <c r="E7" s="52"/>
      <c r="F7" s="51" t="s">
        <v>188</v>
      </c>
      <c r="G7" s="52"/>
      <c r="H7" s="51" t="s">
        <v>35</v>
      </c>
    </row>
    <row r="8" spans="1:9" s="57" customFormat="1" ht="19.2" thickTop="1" thickBot="1" x14ac:dyDescent="0.4">
      <c r="A8" s="54"/>
      <c r="B8" s="54" t="s">
        <v>7</v>
      </c>
      <c r="C8" s="56"/>
      <c r="D8" s="55">
        <v>3994001535.8800001</v>
      </c>
      <c r="E8" s="56"/>
      <c r="F8" s="55"/>
      <c r="G8" s="56"/>
      <c r="H8" s="55">
        <f>+D8+F8</f>
        <v>3994001535.8800001</v>
      </c>
      <c r="I8" s="75"/>
    </row>
    <row r="9" spans="1:9" s="57" customFormat="1" ht="19.2" thickTop="1" thickBot="1" x14ac:dyDescent="0.4">
      <c r="A9" s="59"/>
      <c r="B9" s="59" t="s">
        <v>8</v>
      </c>
      <c r="C9" s="56"/>
      <c r="D9" s="117">
        <v>79184570.599999994</v>
      </c>
      <c r="E9" s="56"/>
      <c r="F9" s="61"/>
      <c r="G9" s="56"/>
      <c r="H9" s="61">
        <f t="shared" ref="H9:H13" si="0">+D9+F9</f>
        <v>79184570.599999994</v>
      </c>
      <c r="I9" s="75"/>
    </row>
    <row r="10" spans="1:9" s="57" customFormat="1" ht="19.2" thickTop="1" thickBot="1" x14ac:dyDescent="0.4">
      <c r="A10" s="54"/>
      <c r="B10" s="54" t="s">
        <v>9</v>
      </c>
      <c r="C10" s="56"/>
      <c r="D10" s="118">
        <v>35792602.850000001</v>
      </c>
      <c r="E10" s="56"/>
      <c r="F10" s="55"/>
      <c r="G10" s="56"/>
      <c r="H10" s="55">
        <f t="shared" si="0"/>
        <v>35792602.850000001</v>
      </c>
      <c r="I10" s="75"/>
    </row>
    <row r="11" spans="1:9" s="57" customFormat="1" ht="19.2" thickTop="1" thickBot="1" x14ac:dyDescent="0.4">
      <c r="A11" s="59"/>
      <c r="B11" s="59" t="s">
        <v>10</v>
      </c>
      <c r="C11" s="56"/>
      <c r="D11" s="117">
        <v>519021290.67000002</v>
      </c>
      <c r="E11" s="56"/>
      <c r="F11" s="61"/>
      <c r="G11" s="56"/>
      <c r="H11" s="61">
        <f t="shared" si="0"/>
        <v>519021290.67000002</v>
      </c>
      <c r="I11" s="75"/>
    </row>
    <row r="12" spans="1:9" s="57" customFormat="1" ht="19.2" thickTop="1" thickBot="1" x14ac:dyDescent="0.4">
      <c r="A12" s="54"/>
      <c r="B12" s="54" t="s">
        <v>11</v>
      </c>
      <c r="C12" s="56"/>
      <c r="D12" s="118">
        <v>200000000</v>
      </c>
      <c r="E12" s="56"/>
      <c r="F12" s="55"/>
      <c r="G12" s="56"/>
      <c r="H12" s="55">
        <f t="shared" si="0"/>
        <v>200000000</v>
      </c>
      <c r="I12" s="75"/>
    </row>
    <row r="13" spans="1:9" s="57" customFormat="1" ht="19.5" customHeight="1" thickTop="1" thickBot="1" x14ac:dyDescent="0.4">
      <c r="A13" s="59"/>
      <c r="B13" s="59" t="s">
        <v>181</v>
      </c>
      <c r="C13" s="56"/>
      <c r="D13" s="117">
        <v>400000000</v>
      </c>
      <c r="E13" s="56"/>
      <c r="F13" s="61"/>
      <c r="G13" s="56"/>
      <c r="H13" s="61">
        <f t="shared" si="0"/>
        <v>400000000</v>
      </c>
      <c r="I13" s="75"/>
    </row>
    <row r="14" spans="1:9" s="63" customFormat="1" ht="19.2" thickTop="1" thickBot="1" x14ac:dyDescent="0.4">
      <c r="A14" s="151" t="s">
        <v>12</v>
      </c>
      <c r="B14" s="152"/>
      <c r="C14" s="56"/>
      <c r="D14" s="62">
        <f>SUM(D8:D13)</f>
        <v>5228000000</v>
      </c>
      <c r="E14" s="56"/>
      <c r="F14" s="62">
        <f>SUM(F8:F13)</f>
        <v>0</v>
      </c>
      <c r="G14" s="56"/>
      <c r="H14" s="62">
        <f>SUM(H8:H13)</f>
        <v>5228000000</v>
      </c>
      <c r="I14" s="76"/>
    </row>
    <row r="15" spans="1:9" s="57" customFormat="1" ht="19.2" thickTop="1" thickBot="1" x14ac:dyDescent="0.4">
      <c r="A15" s="54"/>
      <c r="B15" s="54" t="s">
        <v>38</v>
      </c>
      <c r="C15" s="56"/>
      <c r="D15" s="118">
        <v>54241379</v>
      </c>
      <c r="E15" s="56"/>
      <c r="F15" s="55"/>
      <c r="G15" s="56"/>
      <c r="H15" s="55">
        <f>+D15+F15</f>
        <v>54241379</v>
      </c>
      <c r="I15" s="75"/>
    </row>
    <row r="16" spans="1:9" s="57" customFormat="1" ht="19.2" thickTop="1" thickBot="1" x14ac:dyDescent="0.4">
      <c r="A16" s="59"/>
      <c r="B16" s="59" t="s">
        <v>39</v>
      </c>
      <c r="C16" s="56"/>
      <c r="D16" s="117">
        <v>75000000</v>
      </c>
      <c r="E16" s="56"/>
      <c r="F16" s="61"/>
      <c r="G16" s="56"/>
      <c r="H16" s="61">
        <f>+D16+F16</f>
        <v>75000000</v>
      </c>
      <c r="I16" s="75"/>
    </row>
    <row r="17" spans="1:11" s="57" customFormat="1" ht="19.2" thickTop="1" thickBot="1" x14ac:dyDescent="0.4">
      <c r="A17" s="54"/>
      <c r="B17" s="54" t="s">
        <v>37</v>
      </c>
      <c r="C17" s="56"/>
      <c r="D17" s="118">
        <v>313143085</v>
      </c>
      <c r="E17" s="56"/>
      <c r="F17" s="90"/>
      <c r="G17" s="56"/>
      <c r="H17" s="55">
        <f>+D17+F17</f>
        <v>313143085</v>
      </c>
      <c r="I17" s="75"/>
    </row>
    <row r="18" spans="1:11" s="63" customFormat="1" ht="19.2" thickTop="1" thickBot="1" x14ac:dyDescent="0.4">
      <c r="A18" s="151" t="s">
        <v>14</v>
      </c>
      <c r="B18" s="152"/>
      <c r="C18" s="56"/>
      <c r="D18" s="62">
        <f>SUM(D15:D17)</f>
        <v>442384464</v>
      </c>
      <c r="E18" s="56"/>
      <c r="F18" s="62">
        <f>SUM(F15:F17)</f>
        <v>0</v>
      </c>
      <c r="G18" s="56"/>
      <c r="H18" s="62">
        <f>SUM(H15:H17)</f>
        <v>442384464</v>
      </c>
      <c r="I18" s="77"/>
    </row>
    <row r="19" spans="1:11" s="57" customFormat="1" ht="18.75" hidden="1" customHeight="1" thickTop="1" thickBot="1" x14ac:dyDescent="0.4">
      <c r="A19" s="64"/>
      <c r="B19" s="64" t="s">
        <v>15</v>
      </c>
      <c r="C19" s="56"/>
      <c r="D19" s="14">
        <v>0</v>
      </c>
      <c r="E19" s="56"/>
      <c r="F19" s="13">
        <v>0</v>
      </c>
      <c r="G19" s="56"/>
      <c r="H19" s="13">
        <f t="shared" ref="H19" si="1">+D19+F19</f>
        <v>0</v>
      </c>
      <c r="I19" s="75"/>
    </row>
    <row r="20" spans="1:11" s="57" customFormat="1" ht="19.2" thickTop="1" thickBot="1" x14ac:dyDescent="0.4">
      <c r="A20" s="59"/>
      <c r="B20" s="59" t="s">
        <v>16</v>
      </c>
      <c r="C20" s="56"/>
      <c r="D20" s="117">
        <v>224345000</v>
      </c>
      <c r="E20" s="56"/>
      <c r="F20" s="61"/>
      <c r="G20" s="56"/>
      <c r="H20" s="61">
        <f>+D20+F20</f>
        <v>224345000</v>
      </c>
      <c r="I20" s="75"/>
    </row>
    <row r="21" spans="1:11" s="57" customFormat="1" ht="19.2" thickTop="1" thickBot="1" x14ac:dyDescent="0.4">
      <c r="A21" s="54"/>
      <c r="B21" s="54" t="s">
        <v>40</v>
      </c>
      <c r="C21" s="56"/>
      <c r="D21" s="55">
        <v>0</v>
      </c>
      <c r="E21" s="56"/>
      <c r="F21" s="55">
        <v>15000000</v>
      </c>
      <c r="G21" s="56"/>
      <c r="H21" s="55">
        <f>+D21+F21</f>
        <v>15000000</v>
      </c>
      <c r="I21" s="75"/>
    </row>
    <row r="22" spans="1:11" s="63" customFormat="1" ht="19.2" thickTop="1" thickBot="1" x14ac:dyDescent="0.4">
      <c r="A22" s="151" t="s">
        <v>17</v>
      </c>
      <c r="B22" s="152"/>
      <c r="C22" s="56"/>
      <c r="D22" s="62">
        <f>SUM(D19:D21)</f>
        <v>224345000</v>
      </c>
      <c r="E22" s="56"/>
      <c r="F22" s="62">
        <f>SUM(F19:F21)</f>
        <v>15000000</v>
      </c>
      <c r="G22" s="56"/>
      <c r="H22" s="62">
        <f>SUM(H19:H21)</f>
        <v>239345000</v>
      </c>
      <c r="I22" s="77"/>
    </row>
    <row r="23" spans="1:11" s="57" customFormat="1" ht="18.75" hidden="1" customHeight="1" thickTop="1" thickBot="1" x14ac:dyDescent="0.4">
      <c r="A23" s="58"/>
      <c r="B23" s="58" t="s">
        <v>18</v>
      </c>
      <c r="C23" s="56"/>
      <c r="D23" s="14">
        <v>0</v>
      </c>
      <c r="E23" s="56"/>
      <c r="F23" s="15"/>
      <c r="G23" s="56"/>
      <c r="H23" s="15">
        <v>0</v>
      </c>
      <c r="I23" s="75"/>
    </row>
    <row r="24" spans="1:11" s="63" customFormat="1" ht="19.2" hidden="1" customHeight="1" thickTop="1" thickBot="1" x14ac:dyDescent="0.4">
      <c r="A24" s="153" t="s">
        <v>19</v>
      </c>
      <c r="B24" s="154"/>
      <c r="C24" s="56"/>
      <c r="D24" s="14">
        <v>0</v>
      </c>
      <c r="E24" s="56"/>
      <c r="F24" s="16"/>
      <c r="G24" s="56"/>
      <c r="H24" s="16">
        <v>0</v>
      </c>
      <c r="I24" s="77"/>
    </row>
    <row r="25" spans="1:11" s="57" customFormat="1" ht="1.5" customHeight="1" thickTop="1" thickBot="1" x14ac:dyDescent="0.4">
      <c r="A25" s="65"/>
      <c r="B25" s="66"/>
      <c r="C25" s="67"/>
      <c r="D25" s="14"/>
      <c r="E25" s="67"/>
      <c r="F25" s="19">
        <v>0</v>
      </c>
      <c r="G25" s="67"/>
      <c r="H25" s="19"/>
      <c r="I25" s="75"/>
    </row>
    <row r="26" spans="1:11" s="57" customFormat="1" ht="19.2" hidden="1" thickTop="1" thickBot="1" x14ac:dyDescent="0.4">
      <c r="A26" s="59"/>
      <c r="B26" s="59" t="s">
        <v>13</v>
      </c>
      <c r="C26" s="56"/>
      <c r="D26" s="60">
        <v>0</v>
      </c>
      <c r="E26" s="56"/>
      <c r="F26" s="61">
        <v>0</v>
      </c>
      <c r="G26" s="56"/>
      <c r="H26" s="61">
        <f>+D26+F26</f>
        <v>0</v>
      </c>
      <c r="I26" s="75"/>
    </row>
    <row r="27" spans="1:11" s="57" customFormat="1" ht="19.2" hidden="1" thickTop="1" thickBot="1" x14ac:dyDescent="0.4">
      <c r="A27" s="54"/>
      <c r="B27" s="54" t="s">
        <v>36</v>
      </c>
      <c r="C27" s="56"/>
      <c r="D27" s="55">
        <v>0</v>
      </c>
      <c r="E27" s="56"/>
      <c r="F27" s="55">
        <v>0</v>
      </c>
      <c r="G27" s="56"/>
      <c r="H27" s="55">
        <f>+D27+F27</f>
        <v>0</v>
      </c>
      <c r="I27" s="75"/>
    </row>
    <row r="28" spans="1:11" s="63" customFormat="1" ht="19.2" hidden="1" thickTop="1" thickBot="1" x14ac:dyDescent="0.4">
      <c r="A28" s="151" t="s">
        <v>37</v>
      </c>
      <c r="B28" s="152"/>
      <c r="C28" s="56"/>
      <c r="D28" s="62">
        <f>+D26+D27</f>
        <v>0</v>
      </c>
      <c r="E28" s="56"/>
      <c r="F28" s="62">
        <f>-F26+F27</f>
        <v>0</v>
      </c>
      <c r="G28" s="56"/>
      <c r="H28" s="62">
        <f>+H26+H27</f>
        <v>0</v>
      </c>
      <c r="I28" s="77"/>
    </row>
    <row r="29" spans="1:11" s="53" customFormat="1" ht="19.2" thickTop="1" thickBot="1" x14ac:dyDescent="0.4">
      <c r="A29" s="155" t="s">
        <v>20</v>
      </c>
      <c r="B29" s="156"/>
      <c r="C29" s="56"/>
      <c r="D29" s="62">
        <f>+D14+D18+D22+D28</f>
        <v>5894729464</v>
      </c>
      <c r="E29" s="56"/>
      <c r="F29" s="62">
        <f>+F14+F18+F22+F28</f>
        <v>15000000</v>
      </c>
      <c r="G29" s="56"/>
      <c r="H29" s="62">
        <f>+H14+H18+H22+H28</f>
        <v>5909729464</v>
      </c>
      <c r="I29" s="82"/>
      <c r="K29" s="83"/>
    </row>
    <row r="30" spans="1:11" s="57" customFormat="1" ht="9.75" hidden="1" customHeight="1" thickTop="1" thickBot="1" x14ac:dyDescent="0.4">
      <c r="A30" s="157"/>
      <c r="B30" s="158"/>
      <c r="C30" s="56"/>
      <c r="D30" s="14"/>
      <c r="E30" s="56"/>
      <c r="F30" s="20"/>
      <c r="G30" s="56"/>
      <c r="H30" s="20"/>
      <c r="I30" s="75"/>
    </row>
    <row r="31" spans="1:11" s="53" customFormat="1" ht="44.4" thickTop="1" thickBot="1" x14ac:dyDescent="0.55000000000000004">
      <c r="A31" s="147" t="s">
        <v>6</v>
      </c>
      <c r="B31" s="148"/>
      <c r="C31" s="52"/>
      <c r="D31" s="51" t="str">
        <f>+D7</f>
        <v>Presupuesto a Autorizado</v>
      </c>
      <c r="E31" s="52"/>
      <c r="F31" s="51" t="str">
        <f>+F7</f>
        <v>1era. Modificación</v>
      </c>
      <c r="G31" s="52"/>
      <c r="H31" s="51" t="s">
        <v>35</v>
      </c>
      <c r="I31" s="78"/>
    </row>
    <row r="32" spans="1:11" s="57" customFormat="1" ht="19.2" thickTop="1" thickBot="1" x14ac:dyDescent="0.4">
      <c r="A32" s="59">
        <v>1000</v>
      </c>
      <c r="B32" s="59" t="s">
        <v>21</v>
      </c>
      <c r="C32" s="56"/>
      <c r="D32" s="60">
        <v>1713587198.7697239</v>
      </c>
      <c r="E32" s="56"/>
      <c r="F32" s="61"/>
      <c r="G32" s="56"/>
      <c r="H32" s="61">
        <f>+D32+F32</f>
        <v>1713587198.7697239</v>
      </c>
      <c r="I32" s="75"/>
    </row>
    <row r="33" spans="1:10" s="57" customFormat="1" ht="19.2" thickTop="1" thickBot="1" x14ac:dyDescent="0.4">
      <c r="A33" s="54">
        <v>2000</v>
      </c>
      <c r="B33" s="54" t="s">
        <v>22</v>
      </c>
      <c r="C33" s="56"/>
      <c r="D33" s="124">
        <v>586213913.13999999</v>
      </c>
      <c r="E33" s="56"/>
      <c r="F33" s="119"/>
      <c r="G33" s="56"/>
      <c r="H33" s="119">
        <f>+D33+F33</f>
        <v>586213913.13999999</v>
      </c>
      <c r="I33" s="75"/>
    </row>
    <row r="34" spans="1:10" s="57" customFormat="1" ht="19.2" thickTop="1" thickBot="1" x14ac:dyDescent="0.4">
      <c r="A34" s="59">
        <v>3000</v>
      </c>
      <c r="B34" s="59" t="s">
        <v>23</v>
      </c>
      <c r="C34" s="56"/>
      <c r="D34" s="123">
        <v>1861891754.9999995</v>
      </c>
      <c r="E34" s="56"/>
      <c r="F34" s="61">
        <v>15000000</v>
      </c>
      <c r="G34" s="56"/>
      <c r="H34" s="61">
        <f>+D34+F34</f>
        <v>1876891754.9999995</v>
      </c>
      <c r="I34" s="103"/>
      <c r="J34" s="125"/>
    </row>
    <row r="35" spans="1:10" s="18" customFormat="1" ht="19.2" customHeight="1" thickTop="1" thickBot="1" x14ac:dyDescent="0.4">
      <c r="A35" s="151" t="s">
        <v>24</v>
      </c>
      <c r="B35" s="152"/>
      <c r="C35" s="17"/>
      <c r="D35" s="62">
        <f>+D32+D33+D34</f>
        <v>4161692866.9097233</v>
      </c>
      <c r="E35" s="17"/>
      <c r="F35" s="62">
        <f>+F32+F33+F34</f>
        <v>15000000</v>
      </c>
      <c r="G35" s="17"/>
      <c r="H35" s="62">
        <f>+H32+H33+H34</f>
        <v>4176692866.9097233</v>
      </c>
      <c r="I35" s="79"/>
      <c r="J35" s="8"/>
    </row>
    <row r="36" spans="1:10" s="57" customFormat="1" ht="37.200000000000003" thickTop="1" thickBot="1" x14ac:dyDescent="0.4">
      <c r="A36" s="54">
        <v>4000</v>
      </c>
      <c r="B36" s="54" t="s">
        <v>25</v>
      </c>
      <c r="C36" s="56"/>
      <c r="D36" s="55">
        <v>0</v>
      </c>
      <c r="E36" s="56"/>
      <c r="F36" s="55"/>
      <c r="G36" s="56"/>
      <c r="H36" s="55">
        <f>+D36+F36</f>
        <v>0</v>
      </c>
      <c r="I36" s="75"/>
    </row>
    <row r="37" spans="1:10" s="18" customFormat="1" ht="19.2" customHeight="1" thickTop="1" thickBot="1" x14ac:dyDescent="0.4">
      <c r="A37" s="151" t="s">
        <v>25</v>
      </c>
      <c r="B37" s="152"/>
      <c r="C37" s="17"/>
      <c r="D37" s="62">
        <f>+D36</f>
        <v>0</v>
      </c>
      <c r="E37" s="17"/>
      <c r="F37" s="62">
        <f>+F36</f>
        <v>0</v>
      </c>
      <c r="G37" s="17"/>
      <c r="H37" s="62">
        <f>+H36</f>
        <v>0</v>
      </c>
      <c r="I37" s="79"/>
      <c r="J37" s="8"/>
    </row>
    <row r="38" spans="1:10" s="57" customFormat="1" ht="19.2" thickTop="1" thickBot="1" x14ac:dyDescent="0.4">
      <c r="A38" s="59">
        <v>5000</v>
      </c>
      <c r="B38" s="59" t="s">
        <v>26</v>
      </c>
      <c r="C38" s="56"/>
      <c r="D38" s="123">
        <v>65275000</v>
      </c>
      <c r="E38" s="56"/>
      <c r="F38" s="61"/>
      <c r="G38" s="56"/>
      <c r="H38" s="61">
        <f>+D38+F38</f>
        <v>65275000</v>
      </c>
      <c r="I38" s="75"/>
    </row>
    <row r="39" spans="1:10" s="18" customFormat="1" ht="19.2" customHeight="1" thickTop="1" thickBot="1" x14ac:dyDescent="0.4">
      <c r="A39" s="151" t="s">
        <v>27</v>
      </c>
      <c r="B39" s="152"/>
      <c r="C39" s="17"/>
      <c r="D39" s="62">
        <f>+D38</f>
        <v>65275000</v>
      </c>
      <c r="E39" s="17"/>
      <c r="F39" s="62">
        <f>+F38</f>
        <v>0</v>
      </c>
      <c r="G39" s="17"/>
      <c r="H39" s="62">
        <f>+H38</f>
        <v>65275000</v>
      </c>
      <c r="I39" s="79"/>
      <c r="J39" s="8"/>
    </row>
    <row r="40" spans="1:10" s="57" customFormat="1" ht="19.2" thickTop="1" thickBot="1" x14ac:dyDescent="0.4">
      <c r="A40" s="54">
        <v>6000</v>
      </c>
      <c r="B40" s="54" t="s">
        <v>28</v>
      </c>
      <c r="C40" s="56"/>
      <c r="D40" s="124">
        <v>453928182.36000013</v>
      </c>
      <c r="E40" s="56"/>
      <c r="F40" s="55"/>
      <c r="G40" s="56"/>
      <c r="H40" s="55">
        <f>+D40+F40</f>
        <v>453928182.36000013</v>
      </c>
      <c r="I40" s="126"/>
      <c r="J40" s="125"/>
    </row>
    <row r="41" spans="1:10" s="57" customFormat="1" ht="24.75" customHeight="1" thickTop="1" thickBot="1" x14ac:dyDescent="0.4">
      <c r="A41" s="59">
        <v>7000</v>
      </c>
      <c r="B41" s="59" t="s">
        <v>29</v>
      </c>
      <c r="C41" s="56"/>
      <c r="D41" s="123">
        <v>759643214.16000009</v>
      </c>
      <c r="E41" s="56"/>
      <c r="F41" s="61"/>
      <c r="G41" s="56"/>
      <c r="H41" s="61">
        <f>+D41+F41</f>
        <v>759643214.16000009</v>
      </c>
      <c r="I41" s="103"/>
      <c r="J41" s="125"/>
    </row>
    <row r="42" spans="1:10" s="18" customFormat="1" ht="19.2" customHeight="1" thickTop="1" thickBot="1" x14ac:dyDescent="0.4">
      <c r="A42" s="151" t="s">
        <v>30</v>
      </c>
      <c r="B42" s="152"/>
      <c r="C42" s="17"/>
      <c r="D42" s="62">
        <f>+D40+D41</f>
        <v>1213571396.5200002</v>
      </c>
      <c r="E42" s="17"/>
      <c r="F42" s="62">
        <f>+F40+F41</f>
        <v>0</v>
      </c>
      <c r="G42" s="17"/>
      <c r="H42" s="62">
        <f>+H40+H41</f>
        <v>1213571396.5200002</v>
      </c>
      <c r="I42" s="79"/>
      <c r="J42" s="8"/>
    </row>
    <row r="43" spans="1:10" s="57" customFormat="1" ht="19.2" thickTop="1" thickBot="1" x14ac:dyDescent="0.4">
      <c r="A43" s="54">
        <v>9000</v>
      </c>
      <c r="B43" s="54" t="s">
        <v>31</v>
      </c>
      <c r="C43" s="56"/>
      <c r="D43" s="118">
        <v>454190200.26999998</v>
      </c>
      <c r="E43" s="56"/>
      <c r="F43" s="55">
        <v>0</v>
      </c>
      <c r="G43" s="56"/>
      <c r="H43" s="55">
        <f>+D43+F43</f>
        <v>454190200.26999998</v>
      </c>
      <c r="I43" s="75"/>
    </row>
    <row r="44" spans="1:10" s="18" customFormat="1" ht="19.2" customHeight="1" thickTop="1" thickBot="1" x14ac:dyDescent="0.4">
      <c r="A44" s="151" t="s">
        <v>31</v>
      </c>
      <c r="B44" s="152"/>
      <c r="C44" s="17"/>
      <c r="D44" s="62">
        <f>+D43</f>
        <v>454190200.26999998</v>
      </c>
      <c r="E44" s="17"/>
      <c r="F44" s="62">
        <f>+F43</f>
        <v>0</v>
      </c>
      <c r="G44" s="17"/>
      <c r="H44" s="62">
        <f>+H43</f>
        <v>454190200.26999998</v>
      </c>
      <c r="I44" s="80"/>
    </row>
    <row r="45" spans="1:10" ht="3.75" hidden="1" customHeight="1" thickTop="1" thickBot="1" x14ac:dyDescent="0.4">
      <c r="A45" s="68"/>
      <c r="B45" s="68"/>
      <c r="D45" s="20"/>
      <c r="F45" s="20"/>
      <c r="H45" s="20"/>
      <c r="I45" s="79"/>
    </row>
    <row r="46" spans="1:10" ht="3.75" customHeight="1" thickTop="1" thickBot="1" x14ac:dyDescent="0.4">
      <c r="A46" s="93"/>
      <c r="B46" s="93"/>
      <c r="D46" s="20"/>
      <c r="F46" s="20"/>
      <c r="H46" s="20"/>
      <c r="I46" s="79"/>
    </row>
    <row r="47" spans="1:10" s="11" customFormat="1" ht="19.2" customHeight="1" thickTop="1" thickBot="1" x14ac:dyDescent="0.4">
      <c r="A47" s="159" t="s">
        <v>32</v>
      </c>
      <c r="B47" s="160"/>
      <c r="C47" s="12"/>
      <c r="D47" s="62">
        <f>+D35+D37+D39+D42+D44</f>
        <v>5894729463.6997242</v>
      </c>
      <c r="E47" s="12"/>
      <c r="F47" s="62">
        <f>+F35+F37+F39+F42+F44</f>
        <v>15000000</v>
      </c>
      <c r="G47" s="12"/>
      <c r="H47" s="62">
        <f>+H35+H37+H39+H42+H44</f>
        <v>5909729463.6997242</v>
      </c>
      <c r="I47" s="76"/>
    </row>
    <row r="48" spans="1:10" ht="3.75" customHeight="1" thickTop="1" thickBot="1" x14ac:dyDescent="0.4">
      <c r="A48" s="68"/>
      <c r="B48" s="68"/>
      <c r="D48" s="20"/>
      <c r="F48" s="20"/>
      <c r="H48" s="20"/>
      <c r="I48" s="79"/>
    </row>
    <row r="49" spans="1:9" s="11" customFormat="1" ht="19.2" customHeight="1" thickTop="1" thickBot="1" x14ac:dyDescent="0.4">
      <c r="A49" s="161" t="s">
        <v>33</v>
      </c>
      <c r="B49" s="162"/>
      <c r="C49" s="12"/>
      <c r="D49" s="62">
        <f>+D29-D47</f>
        <v>0.30027580261230469</v>
      </c>
      <c r="E49" s="12"/>
      <c r="F49" s="62">
        <f>+F29-F47</f>
        <v>0</v>
      </c>
      <c r="G49" s="12"/>
      <c r="H49" s="62">
        <f>+H29-H47</f>
        <v>0.30027580261230469</v>
      </c>
      <c r="I49" s="81"/>
    </row>
    <row r="50" spans="1:9" ht="19.2" hidden="1" customHeight="1" thickTop="1" thickBot="1" x14ac:dyDescent="0.4">
      <c r="A50" s="21"/>
      <c r="B50" s="21"/>
      <c r="D50" s="21"/>
      <c r="F50" s="21"/>
      <c r="H50" s="21"/>
    </row>
    <row r="51" spans="1:9" ht="15" customHeight="1" thickTop="1" thickBot="1" x14ac:dyDescent="0.4">
      <c r="A51" s="163"/>
      <c r="B51" s="164"/>
      <c r="D51" s="22">
        <f>+D29-D47</f>
        <v>0.30027580261230469</v>
      </c>
      <c r="F51" s="22"/>
      <c r="H51" s="22"/>
    </row>
    <row r="52" spans="1:9" ht="18.600000000000001" hidden="1" customHeight="1" thickTop="1" x14ac:dyDescent="0.35">
      <c r="A52" s="21"/>
      <c r="B52" s="21"/>
      <c r="D52" s="21"/>
      <c r="H52" s="21"/>
    </row>
    <row r="53" spans="1:9" ht="18.600000000000001" hidden="1" customHeight="1" thickTop="1" x14ac:dyDescent="0.35">
      <c r="A53" s="21"/>
      <c r="B53" s="21"/>
      <c r="D53" s="21"/>
      <c r="H53" s="21"/>
    </row>
    <row r="54" spans="1:9" ht="15.75" hidden="1" customHeight="1" thickBot="1" x14ac:dyDescent="0.4">
      <c r="A54" s="165" t="s">
        <v>34</v>
      </c>
      <c r="B54" s="166"/>
      <c r="D54" s="23"/>
      <c r="H54" s="23"/>
    </row>
    <row r="55" spans="1:9" ht="14.4" thickTop="1" x14ac:dyDescent="0.3">
      <c r="D55" s="24"/>
      <c r="H55" s="24"/>
    </row>
    <row r="56" spans="1:9" x14ac:dyDescent="0.3">
      <c r="D56" s="25"/>
      <c r="H56" s="25"/>
    </row>
    <row r="57" spans="1:9" x14ac:dyDescent="0.3">
      <c r="D57" s="25"/>
      <c r="H57" s="25"/>
    </row>
    <row r="58" spans="1:9" x14ac:dyDescent="0.3">
      <c r="D58" s="84"/>
      <c r="H58" s="71"/>
    </row>
    <row r="68" spans="1:8" s="27" customFormat="1" x14ac:dyDescent="0.3">
      <c r="A68" s="26"/>
      <c r="B68" s="26"/>
      <c r="D68" s="26"/>
      <c r="H68" s="26"/>
    </row>
  </sheetData>
  <mergeCells count="22">
    <mergeCell ref="A44:B44"/>
    <mergeCell ref="A47:B47"/>
    <mergeCell ref="A49:B49"/>
    <mergeCell ref="A51:B51"/>
    <mergeCell ref="A54:B54"/>
    <mergeCell ref="A42:B42"/>
    <mergeCell ref="A14:B14"/>
    <mergeCell ref="A18:B18"/>
    <mergeCell ref="A22:B22"/>
    <mergeCell ref="A24:B24"/>
    <mergeCell ref="A29:B29"/>
    <mergeCell ref="A30:B30"/>
    <mergeCell ref="A31:B31"/>
    <mergeCell ref="A35:B35"/>
    <mergeCell ref="A37:B37"/>
    <mergeCell ref="A39:B39"/>
    <mergeCell ref="A28:B28"/>
    <mergeCell ref="A2:H2"/>
    <mergeCell ref="A1:D1"/>
    <mergeCell ref="A3:B3"/>
    <mergeCell ref="A7:B7"/>
    <mergeCell ref="A5:H6"/>
  </mergeCells>
  <printOptions horizontalCentered="1"/>
  <pageMargins left="0.70866141732283472" right="0.70866141732283472" top="0.47244094488188981" bottom="0.47244094488188981" header="0.31496062992125984" footer="0.31496062992125984"/>
  <pageSetup scale="55" orientation="landscape" horizontalDpi="4294967295" verticalDpi="4294967295" r:id="rId1"/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opLeftCell="A142" workbookViewId="0">
      <selection activeCell="A155" sqref="A155"/>
    </sheetView>
  </sheetViews>
  <sheetFormatPr baseColWidth="10" defaultRowHeight="14.4" x14ac:dyDescent="0.3"/>
  <cols>
    <col min="1" max="1" width="7.44140625" bestFit="1" customWidth="1"/>
    <col min="2" max="2" width="8" customWidth="1"/>
    <col min="3" max="3" width="85.6640625" customWidth="1"/>
    <col min="4" max="4" width="17.5546875" style="132" bestFit="1" customWidth="1"/>
    <col min="5" max="5" width="17.88671875" customWidth="1"/>
  </cols>
  <sheetData>
    <row r="1" spans="1:8" ht="13.2" customHeight="1" x14ac:dyDescent="0.3">
      <c r="A1" s="167" t="s">
        <v>5</v>
      </c>
      <c r="B1" s="167"/>
      <c r="C1" s="167"/>
      <c r="D1" s="129"/>
    </row>
    <row r="2" spans="1:8" x14ac:dyDescent="0.3">
      <c r="A2" s="104"/>
      <c r="B2" s="104"/>
      <c r="C2" s="104"/>
      <c r="D2" s="129"/>
    </row>
    <row r="3" spans="1:8" ht="28.8" x14ac:dyDescent="0.55000000000000004">
      <c r="A3" s="168" t="s">
        <v>189</v>
      </c>
      <c r="B3" s="168"/>
      <c r="C3" s="168"/>
      <c r="D3" s="130"/>
    </row>
    <row r="4" spans="1:8" x14ac:dyDescent="0.3">
      <c r="A4" s="169" t="s">
        <v>49</v>
      </c>
      <c r="B4" s="169"/>
      <c r="C4" s="169"/>
      <c r="D4" s="131"/>
    </row>
    <row r="5" spans="1:8" x14ac:dyDescent="0.3">
      <c r="A5" s="105"/>
      <c r="B5" s="105"/>
      <c r="C5" s="105"/>
      <c r="D5" s="131"/>
    </row>
    <row r="6" spans="1:8" ht="13.2" customHeight="1" x14ac:dyDescent="0.3">
      <c r="A6" s="106"/>
      <c r="B6" s="106"/>
      <c r="D6" s="132" t="s">
        <v>178</v>
      </c>
    </row>
    <row r="7" spans="1:8" s="109" customFormat="1" ht="20.399999999999999" x14ac:dyDescent="0.3">
      <c r="A7" s="107" t="s">
        <v>47</v>
      </c>
      <c r="B7" s="108" t="s">
        <v>50</v>
      </c>
      <c r="C7" s="107" t="s">
        <v>21</v>
      </c>
      <c r="D7" s="133" t="s">
        <v>51</v>
      </c>
    </row>
    <row r="8" spans="1:8" x14ac:dyDescent="0.3">
      <c r="A8" s="110">
        <v>1000</v>
      </c>
      <c r="B8" s="110">
        <v>113</v>
      </c>
      <c r="C8" s="111" t="s">
        <v>52</v>
      </c>
      <c r="D8" s="134">
        <v>794927386.82000005</v>
      </c>
      <c r="E8" s="112"/>
      <c r="F8" s="112"/>
      <c r="G8" s="112"/>
      <c r="H8" s="112"/>
    </row>
    <row r="9" spans="1:8" x14ac:dyDescent="0.3">
      <c r="A9" s="110">
        <v>1000</v>
      </c>
      <c r="B9" s="110">
        <v>122</v>
      </c>
      <c r="C9" s="111" t="s">
        <v>53</v>
      </c>
      <c r="D9" s="135">
        <v>44797604.030000001</v>
      </c>
      <c r="E9" s="112"/>
      <c r="F9" s="112"/>
      <c r="G9" s="112"/>
      <c r="H9" s="112"/>
    </row>
    <row r="10" spans="1:8" x14ac:dyDescent="0.3">
      <c r="A10" s="110">
        <v>1000</v>
      </c>
      <c r="B10" s="110">
        <v>131</v>
      </c>
      <c r="C10" s="111" t="s">
        <v>54</v>
      </c>
      <c r="D10" s="135">
        <v>43621644.859999999</v>
      </c>
      <c r="E10" s="112"/>
      <c r="F10" s="112"/>
      <c r="G10" s="112"/>
      <c r="H10" s="112"/>
    </row>
    <row r="11" spans="1:8" x14ac:dyDescent="0.3">
      <c r="A11" s="110">
        <v>1000</v>
      </c>
      <c r="B11" s="110">
        <v>132</v>
      </c>
      <c r="C11" s="111" t="s">
        <v>55</v>
      </c>
      <c r="D11" s="135">
        <v>189644809.06000042</v>
      </c>
      <c r="E11" s="112"/>
      <c r="F11" s="112"/>
      <c r="G11" s="112"/>
      <c r="H11" s="112"/>
    </row>
    <row r="12" spans="1:8" x14ac:dyDescent="0.3">
      <c r="A12" s="110">
        <v>1000</v>
      </c>
      <c r="B12" s="110">
        <v>133</v>
      </c>
      <c r="C12" s="111" t="s">
        <v>56</v>
      </c>
      <c r="D12" s="135">
        <v>68448907.140000001</v>
      </c>
      <c r="E12" s="112"/>
      <c r="F12" s="112"/>
      <c r="G12" s="112"/>
      <c r="H12" s="112"/>
    </row>
    <row r="13" spans="1:8" x14ac:dyDescent="0.3">
      <c r="A13" s="110">
        <v>1000</v>
      </c>
      <c r="B13" s="110">
        <v>141</v>
      </c>
      <c r="C13" s="111" t="s">
        <v>57</v>
      </c>
      <c r="D13" s="135">
        <v>175365341.22999984</v>
      </c>
      <c r="E13" s="112"/>
      <c r="F13" s="112"/>
      <c r="G13" s="112"/>
      <c r="H13" s="112"/>
    </row>
    <row r="14" spans="1:8" x14ac:dyDescent="0.3">
      <c r="A14" s="110">
        <v>1000</v>
      </c>
      <c r="B14" s="110">
        <v>142</v>
      </c>
      <c r="C14" s="111" t="s">
        <v>58</v>
      </c>
      <c r="D14" s="135">
        <v>25591931.870000016</v>
      </c>
      <c r="E14" s="112"/>
      <c r="F14" s="112"/>
      <c r="G14" s="112"/>
      <c r="H14" s="112"/>
    </row>
    <row r="15" spans="1:8" x14ac:dyDescent="0.3">
      <c r="A15" s="110">
        <v>1000</v>
      </c>
      <c r="B15" s="110">
        <v>143</v>
      </c>
      <c r="C15" s="111" t="s">
        <v>59</v>
      </c>
      <c r="D15" s="135">
        <v>152115660.71999985</v>
      </c>
      <c r="E15" s="112"/>
      <c r="F15" s="112"/>
      <c r="G15" s="112"/>
      <c r="H15" s="112"/>
    </row>
    <row r="16" spans="1:8" x14ac:dyDescent="0.3">
      <c r="A16" s="110">
        <v>1000</v>
      </c>
      <c r="B16" s="110">
        <v>152</v>
      </c>
      <c r="C16" s="111" t="s">
        <v>60</v>
      </c>
      <c r="D16" s="135">
        <v>27805668.669999987</v>
      </c>
      <c r="E16" s="112"/>
      <c r="F16" s="112"/>
      <c r="G16" s="112"/>
      <c r="H16" s="112"/>
    </row>
    <row r="17" spans="1:8" x14ac:dyDescent="0.3">
      <c r="A17" s="110">
        <v>1000</v>
      </c>
      <c r="B17" s="110">
        <v>154</v>
      </c>
      <c r="C17" s="111" t="s">
        <v>61</v>
      </c>
      <c r="D17" s="135">
        <v>23860703.319999993</v>
      </c>
      <c r="E17" s="112"/>
      <c r="F17" s="112"/>
      <c r="G17" s="112"/>
      <c r="H17" s="112"/>
    </row>
    <row r="18" spans="1:8" x14ac:dyDescent="0.3">
      <c r="A18" s="110">
        <v>1000</v>
      </c>
      <c r="B18" s="110">
        <v>159</v>
      </c>
      <c r="C18" s="111" t="s">
        <v>62</v>
      </c>
      <c r="D18" s="135">
        <v>2973394.6</v>
      </c>
      <c r="E18" s="112"/>
      <c r="F18" s="112"/>
      <c r="G18" s="112"/>
      <c r="H18" s="112"/>
    </row>
    <row r="19" spans="1:8" x14ac:dyDescent="0.3">
      <c r="A19" s="110">
        <v>1000</v>
      </c>
      <c r="B19" s="110">
        <v>161</v>
      </c>
      <c r="C19" s="111" t="s">
        <v>63</v>
      </c>
      <c r="D19" s="135">
        <v>33211535.940000001</v>
      </c>
      <c r="E19" s="112"/>
      <c r="F19" s="112"/>
      <c r="G19" s="112"/>
      <c r="H19" s="112"/>
    </row>
    <row r="20" spans="1:8" x14ac:dyDescent="0.3">
      <c r="A20" s="110">
        <v>1000</v>
      </c>
      <c r="B20" s="110">
        <v>171</v>
      </c>
      <c r="C20" s="111" t="s">
        <v>64</v>
      </c>
      <c r="D20" s="135">
        <v>131222611.01999994</v>
      </c>
      <c r="E20" s="112"/>
      <c r="F20" s="112"/>
      <c r="G20" s="112"/>
      <c r="H20" s="112"/>
    </row>
    <row r="21" spans="1:8" s="106" customFormat="1" ht="13.2" x14ac:dyDescent="0.25">
      <c r="C21" s="106" t="s">
        <v>65</v>
      </c>
      <c r="D21" s="136">
        <v>1713587199.2800002</v>
      </c>
      <c r="E21" s="113"/>
      <c r="F21" s="113"/>
      <c r="G21" s="113"/>
      <c r="H21" s="113"/>
    </row>
    <row r="22" spans="1:8" x14ac:dyDescent="0.3">
      <c r="A22" s="106"/>
      <c r="B22" s="106"/>
      <c r="E22" s="112"/>
      <c r="F22" s="112"/>
      <c r="G22" s="112"/>
      <c r="H22" s="112"/>
    </row>
    <row r="23" spans="1:8" s="109" customFormat="1" ht="20.399999999999999" x14ac:dyDescent="0.3">
      <c r="A23" s="107" t="s">
        <v>47</v>
      </c>
      <c r="B23" s="108" t="s">
        <v>50</v>
      </c>
      <c r="C23" s="107" t="s">
        <v>22</v>
      </c>
      <c r="D23" s="133" t="s">
        <v>51</v>
      </c>
      <c r="E23" s="114"/>
      <c r="F23" s="114"/>
      <c r="G23" s="114"/>
      <c r="H23" s="114"/>
    </row>
    <row r="24" spans="1:8" x14ac:dyDescent="0.3">
      <c r="A24" s="110">
        <v>2000</v>
      </c>
      <c r="B24" s="110">
        <v>211</v>
      </c>
      <c r="C24" t="s">
        <v>66</v>
      </c>
      <c r="D24" s="134">
        <v>2424913.14</v>
      </c>
      <c r="E24" s="112"/>
      <c r="F24" s="112"/>
      <c r="G24" s="112"/>
      <c r="H24" s="112"/>
    </row>
    <row r="25" spans="1:8" x14ac:dyDescent="0.3">
      <c r="A25" s="110">
        <v>2000</v>
      </c>
      <c r="B25" s="110">
        <v>212</v>
      </c>
      <c r="C25" t="s">
        <v>67</v>
      </c>
      <c r="D25" s="135">
        <v>5000</v>
      </c>
      <c r="E25" s="112"/>
      <c r="F25" s="112"/>
      <c r="G25" s="112"/>
      <c r="H25" s="112"/>
    </row>
    <row r="26" spans="1:8" x14ac:dyDescent="0.3">
      <c r="A26" s="110">
        <v>2000</v>
      </c>
      <c r="B26" s="110">
        <v>214</v>
      </c>
      <c r="C26" t="s">
        <v>68</v>
      </c>
      <c r="D26" s="135">
        <v>5301000</v>
      </c>
      <c r="E26" s="112"/>
      <c r="F26" s="112"/>
      <c r="G26" s="112"/>
      <c r="H26" s="112"/>
    </row>
    <row r="27" spans="1:8" x14ac:dyDescent="0.3">
      <c r="A27" s="110">
        <v>2000</v>
      </c>
      <c r="B27" s="110">
        <v>216</v>
      </c>
      <c r="C27" t="s">
        <v>69</v>
      </c>
      <c r="D27" s="135">
        <v>2300000</v>
      </c>
      <c r="E27" s="112"/>
      <c r="F27" s="112"/>
      <c r="G27" s="112"/>
      <c r="H27" s="112"/>
    </row>
    <row r="28" spans="1:8" x14ac:dyDescent="0.3">
      <c r="A28" s="110">
        <v>2000</v>
      </c>
      <c r="B28" s="110">
        <v>217</v>
      </c>
      <c r="C28" t="s">
        <v>70</v>
      </c>
      <c r="D28" s="135">
        <v>100000</v>
      </c>
      <c r="E28" s="112"/>
      <c r="F28" s="112"/>
      <c r="G28" s="112"/>
      <c r="H28" s="112"/>
    </row>
    <row r="29" spans="1:8" x14ac:dyDescent="0.3">
      <c r="A29" s="110">
        <v>2000</v>
      </c>
      <c r="B29" s="110">
        <v>218</v>
      </c>
      <c r="C29" t="s">
        <v>71</v>
      </c>
      <c r="D29" s="135">
        <v>44000</v>
      </c>
      <c r="E29" s="112"/>
      <c r="F29" s="112"/>
      <c r="G29" s="112"/>
      <c r="H29" s="112"/>
    </row>
    <row r="30" spans="1:8" x14ac:dyDescent="0.3">
      <c r="A30" s="110">
        <v>2000</v>
      </c>
      <c r="B30" s="110">
        <v>221</v>
      </c>
      <c r="C30" t="s">
        <v>72</v>
      </c>
      <c r="D30" s="135">
        <v>944500</v>
      </c>
      <c r="E30" s="112"/>
      <c r="F30" s="112"/>
      <c r="G30" s="112"/>
      <c r="H30" s="112"/>
    </row>
    <row r="31" spans="1:8" x14ac:dyDescent="0.3">
      <c r="A31" s="110">
        <v>2000</v>
      </c>
      <c r="B31" s="110">
        <v>238</v>
      </c>
      <c r="C31" t="s">
        <v>73</v>
      </c>
      <c r="D31" s="135">
        <v>50000000</v>
      </c>
      <c r="E31" s="112"/>
      <c r="F31" s="112"/>
      <c r="G31" s="112"/>
      <c r="H31" s="112"/>
    </row>
    <row r="32" spans="1:8" x14ac:dyDescent="0.3">
      <c r="A32" s="110">
        <v>2000</v>
      </c>
      <c r="B32" s="110">
        <v>241</v>
      </c>
      <c r="C32" t="s">
        <v>74</v>
      </c>
      <c r="D32" s="135">
        <v>11042500</v>
      </c>
      <c r="E32" s="112"/>
      <c r="F32" s="112"/>
      <c r="G32" s="112"/>
      <c r="H32" s="112"/>
    </row>
    <row r="33" spans="1:8" x14ac:dyDescent="0.3">
      <c r="A33" s="110">
        <v>2000</v>
      </c>
      <c r="B33" s="110">
        <v>242</v>
      </c>
      <c r="C33" t="s">
        <v>75</v>
      </c>
      <c r="D33" s="135">
        <v>11101000</v>
      </c>
      <c r="E33" s="112"/>
      <c r="F33" s="112"/>
      <c r="G33" s="112"/>
      <c r="H33" s="112"/>
    </row>
    <row r="34" spans="1:8" x14ac:dyDescent="0.3">
      <c r="A34" s="110">
        <v>2000</v>
      </c>
      <c r="B34" s="110">
        <v>243</v>
      </c>
      <c r="C34" t="s">
        <v>76</v>
      </c>
      <c r="D34" s="135">
        <v>200000</v>
      </c>
      <c r="E34" s="112"/>
      <c r="F34" s="112"/>
      <c r="G34" s="112"/>
      <c r="H34" s="112"/>
    </row>
    <row r="35" spans="1:8" x14ac:dyDescent="0.3">
      <c r="A35" s="110">
        <v>2000</v>
      </c>
      <c r="B35" s="110">
        <v>244</v>
      </c>
      <c r="C35" t="s">
        <v>77</v>
      </c>
      <c r="D35" s="135">
        <v>450000</v>
      </c>
      <c r="E35" s="112"/>
      <c r="F35" s="112"/>
      <c r="G35" s="112"/>
      <c r="H35" s="112"/>
    </row>
    <row r="36" spans="1:8" x14ac:dyDescent="0.3">
      <c r="A36" s="110">
        <v>2000</v>
      </c>
      <c r="B36" s="110">
        <v>245</v>
      </c>
      <c r="C36" t="s">
        <v>78</v>
      </c>
      <c r="D36" s="135">
        <v>25000</v>
      </c>
      <c r="E36" s="112"/>
      <c r="F36" s="112"/>
      <c r="G36" s="112"/>
      <c r="H36" s="112"/>
    </row>
    <row r="37" spans="1:8" x14ac:dyDescent="0.3">
      <c r="A37" s="110">
        <v>2000</v>
      </c>
      <c r="B37" s="110">
        <v>246</v>
      </c>
      <c r="C37" t="s">
        <v>79</v>
      </c>
      <c r="D37" s="135">
        <v>7800000.0000000009</v>
      </c>
      <c r="E37" s="112"/>
      <c r="F37" s="112"/>
      <c r="G37" s="112"/>
      <c r="H37" s="112"/>
    </row>
    <row r="38" spans="1:8" x14ac:dyDescent="0.3">
      <c r="A38" s="110">
        <v>2000</v>
      </c>
      <c r="B38" s="110">
        <v>247</v>
      </c>
      <c r="C38" t="s">
        <v>80</v>
      </c>
      <c r="D38" s="135">
        <v>40500000.000000007</v>
      </c>
      <c r="E38" s="112"/>
      <c r="F38" s="112"/>
      <c r="G38" s="112"/>
      <c r="H38" s="112"/>
    </row>
    <row r="39" spans="1:8" x14ac:dyDescent="0.3">
      <c r="A39" s="110">
        <v>2000</v>
      </c>
      <c r="B39" s="110">
        <v>248</v>
      </c>
      <c r="C39" t="s">
        <v>81</v>
      </c>
      <c r="D39" s="135">
        <v>40000</v>
      </c>
      <c r="E39" s="112"/>
      <c r="F39" s="112"/>
      <c r="G39" s="112"/>
      <c r="H39" s="112"/>
    </row>
    <row r="40" spans="1:8" x14ac:dyDescent="0.3">
      <c r="A40" s="110">
        <v>2000</v>
      </c>
      <c r="B40" s="110">
        <v>249</v>
      </c>
      <c r="C40" t="s">
        <v>82</v>
      </c>
      <c r="D40" s="135">
        <v>1050000</v>
      </c>
      <c r="E40" s="112"/>
      <c r="F40" s="112"/>
      <c r="G40" s="112"/>
      <c r="H40" s="112"/>
    </row>
    <row r="41" spans="1:8" x14ac:dyDescent="0.3">
      <c r="A41" s="110">
        <v>2000</v>
      </c>
      <c r="B41" s="110">
        <v>251</v>
      </c>
      <c r="C41" t="s">
        <v>83</v>
      </c>
      <c r="D41" s="135">
        <v>2600000.0000000005</v>
      </c>
      <c r="E41" s="112"/>
      <c r="F41" s="112"/>
      <c r="G41" s="112"/>
      <c r="H41" s="112"/>
    </row>
    <row r="42" spans="1:8" x14ac:dyDescent="0.3">
      <c r="A42" s="110">
        <v>2000</v>
      </c>
      <c r="B42" s="110">
        <v>252</v>
      </c>
      <c r="C42" t="s">
        <v>84</v>
      </c>
      <c r="D42" s="135">
        <v>40000</v>
      </c>
      <c r="E42" s="112"/>
      <c r="F42" s="112"/>
      <c r="G42" s="112"/>
      <c r="H42" s="112"/>
    </row>
    <row r="43" spans="1:8" x14ac:dyDescent="0.3">
      <c r="A43" s="110">
        <v>2000</v>
      </c>
      <c r="B43" s="110">
        <v>253</v>
      </c>
      <c r="C43" t="s">
        <v>85</v>
      </c>
      <c r="D43" s="135">
        <v>450000</v>
      </c>
      <c r="E43" s="112"/>
      <c r="F43" s="112"/>
      <c r="G43" s="112"/>
      <c r="H43" s="112"/>
    </row>
    <row r="44" spans="1:8" x14ac:dyDescent="0.3">
      <c r="A44" s="110">
        <v>2000</v>
      </c>
      <c r="B44" s="110">
        <v>254</v>
      </c>
      <c r="C44" t="s">
        <v>86</v>
      </c>
      <c r="D44" s="135">
        <v>90000</v>
      </c>
      <c r="E44" s="112"/>
      <c r="F44" s="112"/>
      <c r="G44" s="112"/>
      <c r="H44" s="112"/>
    </row>
    <row r="45" spans="1:8" x14ac:dyDescent="0.3">
      <c r="A45" s="110">
        <v>2000</v>
      </c>
      <c r="B45" s="110">
        <v>255</v>
      </c>
      <c r="C45" t="s">
        <v>87</v>
      </c>
      <c r="D45" s="135">
        <v>1600000</v>
      </c>
      <c r="E45" s="112"/>
      <c r="F45" s="112"/>
      <c r="G45" s="112"/>
      <c r="H45" s="112"/>
    </row>
    <row r="46" spans="1:8" x14ac:dyDescent="0.3">
      <c r="A46" s="110">
        <v>2000</v>
      </c>
      <c r="B46" s="110">
        <v>256</v>
      </c>
      <c r="C46" t="s">
        <v>88</v>
      </c>
      <c r="D46" s="135">
        <v>16000000</v>
      </c>
      <c r="E46" s="112"/>
      <c r="F46" s="112"/>
      <c r="G46" s="112"/>
      <c r="H46" s="112"/>
    </row>
    <row r="47" spans="1:8" x14ac:dyDescent="0.3">
      <c r="A47" s="110">
        <v>2000</v>
      </c>
      <c r="B47" s="110">
        <v>259</v>
      </c>
      <c r="C47" t="s">
        <v>89</v>
      </c>
      <c r="D47" s="135">
        <v>312015000</v>
      </c>
      <c r="E47" s="112"/>
      <c r="F47" s="112"/>
      <c r="G47" s="112"/>
      <c r="H47" s="112"/>
    </row>
    <row r="48" spans="1:8" x14ac:dyDescent="0.3">
      <c r="A48" s="110">
        <v>2000</v>
      </c>
      <c r="B48" s="110">
        <v>261</v>
      </c>
      <c r="C48" t="s">
        <v>90</v>
      </c>
      <c r="D48" s="135">
        <v>61800000</v>
      </c>
      <c r="E48" s="112"/>
      <c r="F48" s="112"/>
      <c r="G48" s="112"/>
      <c r="H48" s="112"/>
    </row>
    <row r="49" spans="1:8" x14ac:dyDescent="0.3">
      <c r="A49" s="110">
        <v>2000</v>
      </c>
      <c r="B49" s="110">
        <v>271</v>
      </c>
      <c r="C49" t="s">
        <v>91</v>
      </c>
      <c r="D49" s="135">
        <v>12500000</v>
      </c>
      <c r="E49" s="112"/>
      <c r="F49" s="112"/>
      <c r="G49" s="112"/>
      <c r="H49" s="112"/>
    </row>
    <row r="50" spans="1:8" x14ac:dyDescent="0.3">
      <c r="A50" s="110">
        <v>2000</v>
      </c>
      <c r="B50" s="110">
        <v>272</v>
      </c>
      <c r="C50" t="s">
        <v>92</v>
      </c>
      <c r="D50" s="135">
        <v>11001000</v>
      </c>
      <c r="E50" s="112"/>
      <c r="F50" s="112"/>
      <c r="G50" s="112"/>
      <c r="H50" s="112"/>
    </row>
    <row r="51" spans="1:8" x14ac:dyDescent="0.3">
      <c r="A51" s="110">
        <v>2000</v>
      </c>
      <c r="B51" s="110">
        <v>274</v>
      </c>
      <c r="C51" t="s">
        <v>93</v>
      </c>
      <c r="D51" s="135">
        <v>62999.999999999993</v>
      </c>
      <c r="E51" s="112"/>
      <c r="F51" s="112"/>
      <c r="G51" s="112"/>
      <c r="H51" s="112"/>
    </row>
    <row r="52" spans="1:8" x14ac:dyDescent="0.3">
      <c r="A52" s="110">
        <v>2000</v>
      </c>
      <c r="B52" s="110">
        <v>275</v>
      </c>
      <c r="C52" t="s">
        <v>94</v>
      </c>
      <c r="D52" s="135">
        <v>1250000</v>
      </c>
      <c r="E52" s="112"/>
      <c r="F52" s="112"/>
      <c r="G52" s="112"/>
      <c r="H52" s="112"/>
    </row>
    <row r="53" spans="1:8" x14ac:dyDescent="0.3">
      <c r="A53" s="110">
        <v>2000</v>
      </c>
      <c r="B53" s="110">
        <v>291</v>
      </c>
      <c r="C53" t="s">
        <v>95</v>
      </c>
      <c r="D53" s="135">
        <v>4536000</v>
      </c>
      <c r="E53" s="112"/>
      <c r="F53" s="112"/>
      <c r="G53" s="112"/>
      <c r="H53" s="112"/>
    </row>
    <row r="54" spans="1:8" x14ac:dyDescent="0.3">
      <c r="A54" s="110">
        <v>2000</v>
      </c>
      <c r="B54" s="110">
        <v>292</v>
      </c>
      <c r="C54" t="s">
        <v>96</v>
      </c>
      <c r="D54" s="135">
        <v>335000</v>
      </c>
      <c r="E54" s="112"/>
      <c r="F54" s="112"/>
      <c r="G54" s="112"/>
      <c r="H54" s="112"/>
    </row>
    <row r="55" spans="1:8" x14ac:dyDescent="0.3">
      <c r="A55" s="110">
        <v>2000</v>
      </c>
      <c r="B55" s="110">
        <v>293</v>
      </c>
      <c r="C55" t="s">
        <v>97</v>
      </c>
      <c r="D55" s="135">
        <v>2000000</v>
      </c>
      <c r="E55" s="112"/>
      <c r="F55" s="112"/>
      <c r="G55" s="112"/>
      <c r="H55" s="112"/>
    </row>
    <row r="56" spans="1:8" x14ac:dyDescent="0.3">
      <c r="A56" s="110">
        <v>2000</v>
      </c>
      <c r="B56" s="110">
        <v>294</v>
      </c>
      <c r="C56" t="s">
        <v>98</v>
      </c>
      <c r="D56" s="135">
        <v>400000</v>
      </c>
      <c r="E56" s="112"/>
      <c r="F56" s="112"/>
      <c r="G56" s="112"/>
      <c r="H56" s="112"/>
    </row>
    <row r="57" spans="1:8" x14ac:dyDescent="0.3">
      <c r="A57" s="110">
        <v>2000</v>
      </c>
      <c r="B57" s="110">
        <v>295</v>
      </c>
      <c r="C57" t="s">
        <v>99</v>
      </c>
      <c r="D57" s="135">
        <v>5000</v>
      </c>
      <c r="E57" s="112"/>
      <c r="F57" s="112"/>
      <c r="G57" s="112"/>
      <c r="H57" s="112"/>
    </row>
    <row r="58" spans="1:8" x14ac:dyDescent="0.3">
      <c r="A58" s="110">
        <v>2000</v>
      </c>
      <c r="B58" s="110">
        <v>296</v>
      </c>
      <c r="C58" t="s">
        <v>100</v>
      </c>
      <c r="D58" s="135">
        <v>8001000</v>
      </c>
      <c r="E58" s="112"/>
      <c r="F58" s="112"/>
      <c r="G58" s="112"/>
      <c r="H58" s="112"/>
    </row>
    <row r="59" spans="1:8" x14ac:dyDescent="0.3">
      <c r="A59" s="110">
        <v>2000</v>
      </c>
      <c r="B59" s="110">
        <v>298</v>
      </c>
      <c r="C59" t="s">
        <v>101</v>
      </c>
      <c r="D59" s="135">
        <v>7500000.0000000009</v>
      </c>
      <c r="E59" s="112"/>
      <c r="F59" s="112"/>
      <c r="G59" s="112"/>
      <c r="H59" s="112"/>
    </row>
    <row r="60" spans="1:8" x14ac:dyDescent="0.3">
      <c r="A60" s="110">
        <v>2000</v>
      </c>
      <c r="B60" s="110">
        <v>299</v>
      </c>
      <c r="C60" t="s">
        <v>102</v>
      </c>
      <c r="D60" s="135">
        <v>10700000</v>
      </c>
      <c r="E60" s="112"/>
      <c r="F60" s="112"/>
      <c r="G60" s="112"/>
      <c r="H60" s="112"/>
    </row>
    <row r="61" spans="1:8" s="106" customFormat="1" ht="13.2" x14ac:dyDescent="0.25">
      <c r="C61" s="106" t="s">
        <v>103</v>
      </c>
      <c r="D61" s="136">
        <v>586213913.13999999</v>
      </c>
      <c r="E61" s="113"/>
      <c r="F61" s="113"/>
      <c r="G61" s="113"/>
      <c r="H61" s="113"/>
    </row>
    <row r="62" spans="1:8" x14ac:dyDescent="0.3">
      <c r="A62" s="106"/>
      <c r="B62" s="106"/>
      <c r="E62" s="112"/>
      <c r="F62" s="112"/>
      <c r="G62" s="112"/>
      <c r="H62" s="112"/>
    </row>
    <row r="63" spans="1:8" s="109" customFormat="1" ht="20.399999999999999" x14ac:dyDescent="0.3">
      <c r="A63" s="107" t="s">
        <v>47</v>
      </c>
      <c r="B63" s="108" t="s">
        <v>50</v>
      </c>
      <c r="C63" s="107" t="s">
        <v>23</v>
      </c>
      <c r="D63" s="133" t="s">
        <v>51</v>
      </c>
      <c r="E63" s="114"/>
      <c r="F63" s="114"/>
      <c r="G63" s="114"/>
      <c r="H63" s="114"/>
    </row>
    <row r="64" spans="1:8" x14ac:dyDescent="0.3">
      <c r="A64" s="110">
        <v>3000</v>
      </c>
      <c r="B64" s="110">
        <v>311</v>
      </c>
      <c r="C64" t="s">
        <v>104</v>
      </c>
      <c r="D64" s="134">
        <v>840000000.31999969</v>
      </c>
      <c r="E64" s="112"/>
      <c r="F64" s="112"/>
      <c r="G64" s="112"/>
      <c r="H64" s="112"/>
    </row>
    <row r="65" spans="1:8" x14ac:dyDescent="0.3">
      <c r="A65" s="110">
        <v>3000</v>
      </c>
      <c r="B65" s="110">
        <v>312</v>
      </c>
      <c r="C65" t="s">
        <v>105</v>
      </c>
      <c r="D65" s="135">
        <v>226306</v>
      </c>
      <c r="E65" s="112"/>
      <c r="F65" s="112"/>
      <c r="G65" s="112"/>
      <c r="H65" s="112"/>
    </row>
    <row r="66" spans="1:8" x14ac:dyDescent="0.3">
      <c r="A66" s="110">
        <v>3000</v>
      </c>
      <c r="B66" s="110">
        <v>313</v>
      </c>
      <c r="C66" s="115" t="s">
        <v>106</v>
      </c>
      <c r="D66" s="135">
        <v>1000000</v>
      </c>
      <c r="E66" s="112"/>
      <c r="F66" s="112"/>
      <c r="G66" s="112"/>
      <c r="H66" s="112"/>
    </row>
    <row r="67" spans="1:8" x14ac:dyDescent="0.3">
      <c r="A67" s="110">
        <v>3000</v>
      </c>
      <c r="B67" s="110">
        <v>314</v>
      </c>
      <c r="C67" t="s">
        <v>107</v>
      </c>
      <c r="D67" s="135">
        <v>2000000.0000000002</v>
      </c>
      <c r="E67" s="112"/>
      <c r="F67" s="112"/>
      <c r="G67" s="112"/>
      <c r="H67" s="112"/>
    </row>
    <row r="68" spans="1:8" x14ac:dyDescent="0.3">
      <c r="A68" s="110">
        <v>3000</v>
      </c>
      <c r="B68" s="110">
        <v>315</v>
      </c>
      <c r="C68" t="s">
        <v>108</v>
      </c>
      <c r="D68" s="135">
        <v>1250000</v>
      </c>
      <c r="E68" s="112"/>
      <c r="F68" s="112"/>
      <c r="G68" s="112"/>
      <c r="H68" s="112"/>
    </row>
    <row r="69" spans="1:8" x14ac:dyDescent="0.3">
      <c r="A69" s="110">
        <v>3000</v>
      </c>
      <c r="B69" s="110">
        <v>317</v>
      </c>
      <c r="C69" t="s">
        <v>109</v>
      </c>
      <c r="D69" s="135">
        <v>2500000.0000000005</v>
      </c>
      <c r="E69" s="112"/>
      <c r="F69" s="112"/>
      <c r="G69" s="112"/>
      <c r="H69" s="112"/>
    </row>
    <row r="70" spans="1:8" x14ac:dyDescent="0.3">
      <c r="A70" s="110">
        <v>3000</v>
      </c>
      <c r="B70" s="110">
        <v>318</v>
      </c>
      <c r="C70" t="s">
        <v>110</v>
      </c>
      <c r="D70" s="135">
        <v>46500</v>
      </c>
      <c r="E70" s="112"/>
      <c r="F70" s="112"/>
      <c r="G70" s="112"/>
      <c r="H70" s="112"/>
    </row>
    <row r="71" spans="1:8" x14ac:dyDescent="0.3">
      <c r="A71" s="110">
        <v>3000</v>
      </c>
      <c r="B71" s="110">
        <v>319</v>
      </c>
      <c r="C71" t="s">
        <v>111</v>
      </c>
      <c r="D71" s="135">
        <v>100000</v>
      </c>
      <c r="E71" s="112"/>
      <c r="F71" s="112"/>
      <c r="G71" s="112"/>
      <c r="H71" s="112"/>
    </row>
    <row r="72" spans="1:8" x14ac:dyDescent="0.3">
      <c r="A72" s="110">
        <v>3000</v>
      </c>
      <c r="B72" s="110">
        <v>322</v>
      </c>
      <c r="C72" t="s">
        <v>112</v>
      </c>
      <c r="D72" s="135">
        <v>354000</v>
      </c>
      <c r="E72" s="112"/>
      <c r="F72" s="112"/>
      <c r="G72" s="112"/>
      <c r="H72" s="112"/>
    </row>
    <row r="73" spans="1:8" x14ac:dyDescent="0.3">
      <c r="A73" s="110">
        <v>3000</v>
      </c>
      <c r="B73" s="110">
        <v>326</v>
      </c>
      <c r="C73" t="s">
        <v>113</v>
      </c>
      <c r="D73" s="135">
        <v>310000</v>
      </c>
      <c r="E73" s="112"/>
      <c r="F73" s="112"/>
      <c r="G73" s="112"/>
      <c r="H73" s="112"/>
    </row>
    <row r="74" spans="1:8" x14ac:dyDescent="0.3">
      <c r="A74" s="110">
        <v>3000</v>
      </c>
      <c r="B74" s="110">
        <v>327</v>
      </c>
      <c r="C74" t="s">
        <v>114</v>
      </c>
      <c r="D74" s="135">
        <v>1930000.2000000002</v>
      </c>
      <c r="E74" s="112"/>
      <c r="F74" s="112"/>
      <c r="G74" s="112"/>
      <c r="H74" s="112"/>
    </row>
    <row r="75" spans="1:8" x14ac:dyDescent="0.3">
      <c r="A75" s="110">
        <v>3000</v>
      </c>
      <c r="B75" s="110">
        <v>331</v>
      </c>
      <c r="C75" t="s">
        <v>115</v>
      </c>
      <c r="D75" s="135">
        <v>55446394</v>
      </c>
      <c r="E75" s="112"/>
      <c r="F75" s="112"/>
      <c r="G75" s="112"/>
      <c r="H75" s="112"/>
    </row>
    <row r="76" spans="1:8" x14ac:dyDescent="0.3">
      <c r="A76" s="110">
        <v>3000</v>
      </c>
      <c r="B76" s="110">
        <v>332</v>
      </c>
      <c r="C76" t="s">
        <v>116</v>
      </c>
      <c r="D76" s="135">
        <v>170000</v>
      </c>
      <c r="E76" s="112"/>
      <c r="F76" s="112"/>
      <c r="G76" s="112"/>
      <c r="H76" s="112"/>
    </row>
    <row r="77" spans="1:8" x14ac:dyDescent="0.3">
      <c r="A77" s="110">
        <v>3000</v>
      </c>
      <c r="B77" s="110">
        <v>333</v>
      </c>
      <c r="C77" s="120" t="s">
        <v>182</v>
      </c>
      <c r="D77" s="135">
        <v>1100000</v>
      </c>
      <c r="E77" s="112"/>
      <c r="F77" s="112"/>
      <c r="G77" s="112"/>
      <c r="H77" s="112"/>
    </row>
    <row r="78" spans="1:8" x14ac:dyDescent="0.3">
      <c r="A78" s="110">
        <v>3000</v>
      </c>
      <c r="B78" s="110">
        <v>334</v>
      </c>
      <c r="C78" t="s">
        <v>117</v>
      </c>
      <c r="D78" s="135">
        <v>1300000</v>
      </c>
      <c r="E78" s="112"/>
      <c r="F78" s="112"/>
      <c r="G78" s="112"/>
      <c r="H78" s="112"/>
    </row>
    <row r="79" spans="1:8" x14ac:dyDescent="0.3">
      <c r="A79" s="110">
        <v>3000</v>
      </c>
      <c r="B79" s="110">
        <v>336</v>
      </c>
      <c r="C79" t="s">
        <v>118</v>
      </c>
      <c r="D79" s="135">
        <v>7763600</v>
      </c>
      <c r="E79" s="112"/>
      <c r="F79" s="112"/>
      <c r="G79" s="112"/>
      <c r="H79" s="112"/>
    </row>
    <row r="80" spans="1:8" x14ac:dyDescent="0.3">
      <c r="A80" s="110">
        <v>3000</v>
      </c>
      <c r="B80" s="110">
        <v>338</v>
      </c>
      <c r="C80" t="s">
        <v>119</v>
      </c>
      <c r="D80" s="135">
        <v>29500000</v>
      </c>
      <c r="E80" s="112"/>
      <c r="F80" s="112"/>
      <c r="G80" s="112"/>
      <c r="H80" s="112"/>
    </row>
    <row r="81" spans="1:8" x14ac:dyDescent="0.3">
      <c r="A81" s="110">
        <v>3000</v>
      </c>
      <c r="B81" s="110">
        <v>339</v>
      </c>
      <c r="C81" t="s">
        <v>120</v>
      </c>
      <c r="D81" s="135">
        <v>0</v>
      </c>
      <c r="E81" s="112"/>
      <c r="F81" s="112"/>
      <c r="G81" s="112"/>
      <c r="H81" s="112"/>
    </row>
    <row r="82" spans="1:8" x14ac:dyDescent="0.3">
      <c r="A82" s="110">
        <v>3000</v>
      </c>
      <c r="B82" s="110">
        <v>341</v>
      </c>
      <c r="C82" t="s">
        <v>121</v>
      </c>
      <c r="D82" s="135">
        <v>999999.99999999988</v>
      </c>
      <c r="E82" s="112"/>
      <c r="F82" s="112"/>
      <c r="G82" s="112"/>
      <c r="H82" s="112"/>
    </row>
    <row r="83" spans="1:8" x14ac:dyDescent="0.3">
      <c r="A83" s="110">
        <v>3000</v>
      </c>
      <c r="B83" s="110">
        <v>342</v>
      </c>
      <c r="C83" t="s">
        <v>122</v>
      </c>
      <c r="D83" s="135">
        <v>120000000</v>
      </c>
      <c r="E83" s="112"/>
      <c r="F83" s="112"/>
      <c r="G83" s="112"/>
      <c r="H83" s="112"/>
    </row>
    <row r="84" spans="1:8" x14ac:dyDescent="0.3">
      <c r="A84" s="110">
        <v>3000</v>
      </c>
      <c r="B84" s="110">
        <v>343</v>
      </c>
      <c r="C84" t="s">
        <v>123</v>
      </c>
      <c r="D84" s="135">
        <v>30000000</v>
      </c>
      <c r="E84" s="112"/>
      <c r="F84" s="112"/>
      <c r="G84" s="112"/>
      <c r="H84" s="112"/>
    </row>
    <row r="85" spans="1:8" x14ac:dyDescent="0.3">
      <c r="A85" s="110">
        <v>3000</v>
      </c>
      <c r="B85" s="110">
        <v>345</v>
      </c>
      <c r="C85" t="s">
        <v>124</v>
      </c>
      <c r="D85" s="135">
        <v>28000000</v>
      </c>
      <c r="E85" s="112"/>
      <c r="F85" s="112"/>
      <c r="G85" s="112"/>
      <c r="H85" s="112"/>
    </row>
    <row r="86" spans="1:8" x14ac:dyDescent="0.3">
      <c r="A86" s="110">
        <v>3000</v>
      </c>
      <c r="B86" s="110">
        <v>351</v>
      </c>
      <c r="C86" t="s">
        <v>125</v>
      </c>
      <c r="D86" s="135">
        <v>2919680.48</v>
      </c>
      <c r="E86" s="112"/>
      <c r="F86" s="112"/>
      <c r="G86" s="112"/>
      <c r="H86" s="112"/>
    </row>
    <row r="87" spans="1:8" x14ac:dyDescent="0.3">
      <c r="A87" s="110">
        <v>3000</v>
      </c>
      <c r="B87" s="110">
        <v>352</v>
      </c>
      <c r="C87" t="s">
        <v>126</v>
      </c>
      <c r="D87" s="135">
        <v>100000</v>
      </c>
      <c r="E87" s="112"/>
      <c r="F87" s="112"/>
      <c r="G87" s="112"/>
      <c r="H87" s="112"/>
    </row>
    <row r="88" spans="1:8" x14ac:dyDescent="0.3">
      <c r="A88" s="110">
        <v>3000</v>
      </c>
      <c r="B88" s="110">
        <v>353</v>
      </c>
      <c r="C88" t="s">
        <v>127</v>
      </c>
      <c r="D88" s="135">
        <v>35465000</v>
      </c>
      <c r="E88" s="112"/>
      <c r="F88" s="112"/>
      <c r="G88" s="112"/>
      <c r="H88" s="112"/>
    </row>
    <row r="89" spans="1:8" x14ac:dyDescent="0.3">
      <c r="A89" s="110">
        <v>3000</v>
      </c>
      <c r="B89" s="110">
        <v>354</v>
      </c>
      <c r="C89" t="s">
        <v>128</v>
      </c>
      <c r="D89" s="135">
        <v>2000000</v>
      </c>
      <c r="E89" s="112"/>
      <c r="F89" s="112"/>
      <c r="G89" s="112"/>
      <c r="H89" s="112"/>
    </row>
    <row r="90" spans="1:8" x14ac:dyDescent="0.3">
      <c r="A90" s="110">
        <v>3000</v>
      </c>
      <c r="B90" s="110">
        <v>355</v>
      </c>
      <c r="C90" t="s">
        <v>129</v>
      </c>
      <c r="D90" s="135">
        <v>25300000</v>
      </c>
      <c r="E90" s="112"/>
      <c r="F90" s="112"/>
      <c r="G90" s="112"/>
      <c r="H90" s="112"/>
    </row>
    <row r="91" spans="1:8" x14ac:dyDescent="0.3">
      <c r="A91" s="110">
        <v>3000</v>
      </c>
      <c r="B91" s="110">
        <v>357</v>
      </c>
      <c r="C91" t="s">
        <v>130</v>
      </c>
      <c r="D91" s="135">
        <v>48340000</v>
      </c>
      <c r="E91" s="112"/>
      <c r="F91" s="112"/>
      <c r="G91" s="112"/>
      <c r="H91" s="112"/>
    </row>
    <row r="92" spans="1:8" x14ac:dyDescent="0.3">
      <c r="A92" s="110">
        <v>3000</v>
      </c>
      <c r="B92" s="110">
        <v>358</v>
      </c>
      <c r="C92" t="s">
        <v>131</v>
      </c>
      <c r="D92" s="135">
        <v>4825000</v>
      </c>
      <c r="E92" s="112"/>
      <c r="F92" s="112"/>
      <c r="G92" s="112"/>
      <c r="H92" s="112"/>
    </row>
    <row r="93" spans="1:8" x14ac:dyDescent="0.3">
      <c r="A93" s="110">
        <v>3000</v>
      </c>
      <c r="B93" s="110">
        <v>359</v>
      </c>
      <c r="C93" t="s">
        <v>132</v>
      </c>
      <c r="D93" s="135">
        <v>1000000</v>
      </c>
      <c r="E93" s="112"/>
      <c r="F93" s="112"/>
      <c r="G93" s="112"/>
      <c r="H93" s="112"/>
    </row>
    <row r="94" spans="1:8" x14ac:dyDescent="0.3">
      <c r="A94" s="110">
        <v>3000</v>
      </c>
      <c r="B94" s="110">
        <v>361</v>
      </c>
      <c r="C94" t="s">
        <v>190</v>
      </c>
      <c r="D94" s="135">
        <v>100000</v>
      </c>
      <c r="E94" s="112"/>
      <c r="F94" s="112"/>
      <c r="G94" s="112"/>
      <c r="H94" s="112"/>
    </row>
    <row r="95" spans="1:8" x14ac:dyDescent="0.3">
      <c r="A95" s="110">
        <v>3000</v>
      </c>
      <c r="B95" s="110">
        <v>362</v>
      </c>
      <c r="C95" t="s">
        <v>133</v>
      </c>
      <c r="D95" s="135">
        <v>31249479</v>
      </c>
      <c r="E95" s="112"/>
      <c r="F95" s="112"/>
      <c r="G95" s="112"/>
      <c r="H95" s="112"/>
    </row>
    <row r="96" spans="1:8" x14ac:dyDescent="0.3">
      <c r="A96" s="110">
        <v>3000</v>
      </c>
      <c r="B96" s="110">
        <v>366</v>
      </c>
      <c r="C96" t="s">
        <v>134</v>
      </c>
      <c r="D96" s="135">
        <v>680520</v>
      </c>
      <c r="E96" s="112"/>
      <c r="F96" s="112"/>
      <c r="G96" s="112"/>
      <c r="H96" s="112"/>
    </row>
    <row r="97" spans="1:8" x14ac:dyDescent="0.3">
      <c r="A97" s="110">
        <v>3000</v>
      </c>
      <c r="B97" s="110">
        <v>371</v>
      </c>
      <c r="C97" t="s">
        <v>135</v>
      </c>
      <c r="D97" s="135">
        <v>10000</v>
      </c>
      <c r="E97" s="112"/>
      <c r="F97" s="112"/>
      <c r="G97" s="112"/>
      <c r="H97" s="112"/>
    </row>
    <row r="98" spans="1:8" x14ac:dyDescent="0.3">
      <c r="A98" s="110">
        <v>3000</v>
      </c>
      <c r="B98" s="110">
        <v>372</v>
      </c>
      <c r="C98" t="s">
        <v>136</v>
      </c>
      <c r="D98" s="135">
        <v>5000</v>
      </c>
      <c r="E98" s="112"/>
      <c r="F98" s="112"/>
      <c r="G98" s="112"/>
      <c r="H98" s="112"/>
    </row>
    <row r="99" spans="1:8" x14ac:dyDescent="0.3">
      <c r="A99" s="110">
        <v>3000</v>
      </c>
      <c r="B99" s="110">
        <v>375</v>
      </c>
      <c r="C99" t="s">
        <v>137</v>
      </c>
      <c r="D99" s="135">
        <v>5500</v>
      </c>
      <c r="E99" s="112"/>
      <c r="F99" s="112"/>
      <c r="G99" s="112"/>
      <c r="H99" s="112"/>
    </row>
    <row r="100" spans="1:8" x14ac:dyDescent="0.3">
      <c r="A100" s="110">
        <v>3000</v>
      </c>
      <c r="B100" s="110">
        <v>379</v>
      </c>
      <c r="C100" t="s">
        <v>138</v>
      </c>
      <c r="D100" s="135">
        <v>12500</v>
      </c>
      <c r="E100" s="112"/>
      <c r="F100" s="112"/>
      <c r="G100" s="112"/>
      <c r="H100" s="112"/>
    </row>
    <row r="101" spans="1:8" x14ac:dyDescent="0.3">
      <c r="A101" s="110">
        <v>3000</v>
      </c>
      <c r="B101" s="110">
        <v>384</v>
      </c>
      <c r="C101" t="s">
        <v>139</v>
      </c>
      <c r="D101" s="135">
        <v>200000</v>
      </c>
      <c r="E101" s="112"/>
      <c r="F101" s="112"/>
      <c r="G101" s="112"/>
      <c r="H101" s="112"/>
    </row>
    <row r="102" spans="1:8" x14ac:dyDescent="0.3">
      <c r="A102" s="110">
        <v>3000</v>
      </c>
      <c r="B102" s="110">
        <v>391</v>
      </c>
      <c r="C102" t="s">
        <v>140</v>
      </c>
      <c r="D102" s="135">
        <v>1610000</v>
      </c>
      <c r="E102" s="112"/>
      <c r="F102" s="112"/>
      <c r="G102" s="112"/>
      <c r="H102" s="112"/>
    </row>
    <row r="103" spans="1:8" x14ac:dyDescent="0.3">
      <c r="A103" s="110">
        <v>3000</v>
      </c>
      <c r="B103" s="110">
        <v>392</v>
      </c>
      <c r="C103" t="s">
        <v>141</v>
      </c>
      <c r="D103" s="135">
        <v>231990000</v>
      </c>
      <c r="E103" s="112"/>
      <c r="F103" s="112"/>
      <c r="G103" s="112"/>
      <c r="H103" s="112"/>
    </row>
    <row r="104" spans="1:8" x14ac:dyDescent="0.3">
      <c r="A104" s="110">
        <v>3000</v>
      </c>
      <c r="B104" s="110">
        <v>394</v>
      </c>
      <c r="C104" t="s">
        <v>142</v>
      </c>
      <c r="D104" s="135">
        <v>28500000</v>
      </c>
      <c r="E104" s="112"/>
      <c r="F104" s="112"/>
      <c r="G104" s="112"/>
      <c r="H104" s="112"/>
    </row>
    <row r="105" spans="1:8" x14ac:dyDescent="0.3">
      <c r="A105" s="110">
        <v>3000</v>
      </c>
      <c r="B105" s="110">
        <v>395</v>
      </c>
      <c r="C105" t="s">
        <v>143</v>
      </c>
      <c r="D105" s="135">
        <v>1260000</v>
      </c>
      <c r="E105" s="112"/>
      <c r="F105" s="112"/>
      <c r="G105" s="112"/>
      <c r="H105" s="112"/>
    </row>
    <row r="106" spans="1:8" x14ac:dyDescent="0.3">
      <c r="A106" s="110">
        <v>3000</v>
      </c>
      <c r="B106" s="110">
        <v>398</v>
      </c>
      <c r="C106" t="s">
        <v>144</v>
      </c>
      <c r="D106" s="135">
        <v>31000000.000000007</v>
      </c>
      <c r="E106" s="112"/>
      <c r="F106" s="112"/>
      <c r="G106" s="112"/>
      <c r="H106" s="112"/>
    </row>
    <row r="107" spans="1:8" x14ac:dyDescent="0.3">
      <c r="A107" s="110">
        <v>3000</v>
      </c>
      <c r="B107" s="110">
        <v>399</v>
      </c>
      <c r="C107" t="s">
        <v>145</v>
      </c>
      <c r="D107" s="135">
        <v>306322276</v>
      </c>
      <c r="E107" s="112"/>
      <c r="F107" s="112"/>
      <c r="G107" s="112"/>
      <c r="H107" s="112"/>
    </row>
    <row r="108" spans="1:8" s="106" customFormat="1" x14ac:dyDescent="0.3">
      <c r="C108" s="106" t="s">
        <v>146</v>
      </c>
      <c r="D108" s="136">
        <v>1876891754.9999998</v>
      </c>
      <c r="E108" s="112"/>
      <c r="F108" s="113"/>
      <c r="G108" s="113"/>
      <c r="H108" s="113"/>
    </row>
    <row r="109" spans="1:8" x14ac:dyDescent="0.3">
      <c r="A109" s="106"/>
      <c r="B109" s="106"/>
      <c r="E109" s="112"/>
      <c r="F109" s="112"/>
      <c r="G109" s="112"/>
      <c r="H109" s="112"/>
    </row>
    <row r="110" spans="1:8" s="109" customFormat="1" ht="20.399999999999999" x14ac:dyDescent="0.3">
      <c r="A110" s="107" t="s">
        <v>47</v>
      </c>
      <c r="B110" s="108" t="s">
        <v>50</v>
      </c>
      <c r="C110" s="108" t="s">
        <v>25</v>
      </c>
      <c r="D110" s="133" t="s">
        <v>51</v>
      </c>
      <c r="E110" s="114"/>
      <c r="F110" s="114"/>
      <c r="G110" s="114"/>
      <c r="H110" s="114"/>
    </row>
    <row r="111" spans="1:8" x14ac:dyDescent="0.3">
      <c r="A111" s="110">
        <v>4000</v>
      </c>
      <c r="B111" s="110">
        <v>424</v>
      </c>
      <c r="C111" t="s">
        <v>147</v>
      </c>
      <c r="D111" s="134">
        <v>0</v>
      </c>
      <c r="E111" s="112"/>
      <c r="F111" s="112"/>
      <c r="G111" s="112"/>
      <c r="H111" s="112"/>
    </row>
    <row r="112" spans="1:8" s="106" customFormat="1" ht="13.2" x14ac:dyDescent="0.25">
      <c r="C112" s="116" t="s">
        <v>148</v>
      </c>
      <c r="D112" s="136">
        <v>0</v>
      </c>
      <c r="E112" s="113"/>
      <c r="F112" s="113"/>
      <c r="G112" s="113"/>
      <c r="H112" s="113"/>
    </row>
    <row r="113" spans="1:8" x14ac:dyDescent="0.3">
      <c r="E113" s="112"/>
      <c r="F113" s="112"/>
      <c r="G113" s="112"/>
      <c r="H113" s="112"/>
    </row>
    <row r="114" spans="1:8" x14ac:dyDescent="0.3">
      <c r="A114" s="106"/>
      <c r="B114" s="106"/>
      <c r="E114" s="112"/>
      <c r="F114" s="112"/>
      <c r="G114" s="112"/>
      <c r="H114" s="112"/>
    </row>
    <row r="115" spans="1:8" s="109" customFormat="1" ht="20.399999999999999" x14ac:dyDescent="0.3">
      <c r="A115" s="107" t="s">
        <v>47</v>
      </c>
      <c r="B115" s="108" t="s">
        <v>50</v>
      </c>
      <c r="C115" s="108" t="s">
        <v>26</v>
      </c>
      <c r="D115" s="133" t="s">
        <v>51</v>
      </c>
      <c r="E115" s="114"/>
      <c r="F115" s="114"/>
      <c r="G115" s="114"/>
      <c r="H115" s="114"/>
    </row>
    <row r="116" spans="1:8" x14ac:dyDescent="0.3">
      <c r="A116" s="110">
        <v>5000</v>
      </c>
      <c r="B116" s="110">
        <v>511</v>
      </c>
      <c r="C116" t="s">
        <v>149</v>
      </c>
      <c r="D116" s="134">
        <v>800000</v>
      </c>
      <c r="E116" s="112"/>
      <c r="F116" s="112"/>
      <c r="G116" s="112"/>
      <c r="H116" s="112"/>
    </row>
    <row r="117" spans="1:8" x14ac:dyDescent="0.3">
      <c r="A117" s="110">
        <v>5000</v>
      </c>
      <c r="B117" s="110">
        <v>515</v>
      </c>
      <c r="C117" t="s">
        <v>150</v>
      </c>
      <c r="D117" s="135">
        <v>10000000</v>
      </c>
      <c r="E117" s="112"/>
      <c r="F117" s="112"/>
      <c r="G117" s="112"/>
      <c r="H117" s="112"/>
    </row>
    <row r="118" spans="1:8" x14ac:dyDescent="0.3">
      <c r="A118" s="110">
        <v>5000</v>
      </c>
      <c r="B118" s="110">
        <v>519</v>
      </c>
      <c r="C118" t="s">
        <v>151</v>
      </c>
      <c r="D118" s="135">
        <v>50000</v>
      </c>
      <c r="E118" s="112"/>
      <c r="F118" s="112"/>
      <c r="G118" s="112"/>
      <c r="H118" s="112"/>
    </row>
    <row r="119" spans="1:8" x14ac:dyDescent="0.3">
      <c r="A119" s="110">
        <v>5000</v>
      </c>
      <c r="B119" s="110">
        <v>521</v>
      </c>
      <c r="C119" t="s">
        <v>152</v>
      </c>
      <c r="D119" s="135">
        <v>280000</v>
      </c>
      <c r="E119" s="112"/>
      <c r="F119" s="112"/>
      <c r="G119" s="112"/>
      <c r="H119" s="112"/>
    </row>
    <row r="120" spans="1:8" x14ac:dyDescent="0.3">
      <c r="A120" s="110">
        <v>5000</v>
      </c>
      <c r="B120" s="110">
        <v>523</v>
      </c>
      <c r="C120" t="s">
        <v>153</v>
      </c>
      <c r="D120" s="135">
        <v>0</v>
      </c>
      <c r="E120" s="112"/>
      <c r="F120" s="112"/>
      <c r="G120" s="112"/>
      <c r="H120" s="112"/>
    </row>
    <row r="121" spans="1:8" x14ac:dyDescent="0.3">
      <c r="A121" s="110">
        <v>5000</v>
      </c>
      <c r="B121" s="110">
        <v>529</v>
      </c>
      <c r="C121" t="s">
        <v>154</v>
      </c>
      <c r="D121" s="135">
        <v>30000</v>
      </c>
      <c r="E121" s="112"/>
      <c r="F121" s="112"/>
      <c r="G121" s="112"/>
      <c r="H121" s="112"/>
    </row>
    <row r="122" spans="1:8" x14ac:dyDescent="0.3">
      <c r="A122" s="110">
        <v>5000</v>
      </c>
      <c r="B122" s="110">
        <v>531</v>
      </c>
      <c r="C122" t="s">
        <v>155</v>
      </c>
      <c r="D122" s="135">
        <v>2490000</v>
      </c>
      <c r="E122" s="112"/>
      <c r="F122" s="112"/>
      <c r="G122" s="112"/>
      <c r="H122" s="112"/>
    </row>
    <row r="123" spans="1:8" x14ac:dyDescent="0.3">
      <c r="A123" s="110">
        <v>5000</v>
      </c>
      <c r="B123" s="110">
        <v>541</v>
      </c>
      <c r="C123" t="s">
        <v>156</v>
      </c>
      <c r="D123" s="135">
        <v>4000000</v>
      </c>
      <c r="E123" s="112"/>
      <c r="F123" s="112"/>
      <c r="G123" s="112"/>
      <c r="H123" s="112"/>
    </row>
    <row r="124" spans="1:8" x14ac:dyDescent="0.3">
      <c r="A124" s="110">
        <v>5000</v>
      </c>
      <c r="B124" s="110">
        <v>542</v>
      </c>
      <c r="C124" s="121" t="s">
        <v>183</v>
      </c>
      <c r="D124" s="135">
        <v>250000</v>
      </c>
      <c r="E124" s="112"/>
      <c r="F124" s="112"/>
      <c r="G124" s="112"/>
      <c r="H124" s="112"/>
    </row>
    <row r="125" spans="1:8" x14ac:dyDescent="0.3">
      <c r="A125" s="110">
        <v>5000</v>
      </c>
      <c r="B125" s="110">
        <v>545</v>
      </c>
      <c r="C125" s="121" t="s">
        <v>184</v>
      </c>
      <c r="D125" s="135">
        <v>250000</v>
      </c>
      <c r="E125" s="112"/>
      <c r="F125" s="112"/>
      <c r="G125" s="112"/>
      <c r="H125" s="112"/>
    </row>
    <row r="126" spans="1:8" x14ac:dyDescent="0.3">
      <c r="A126" s="110">
        <v>5000</v>
      </c>
      <c r="B126" s="110">
        <v>549</v>
      </c>
      <c r="C126" s="121" t="s">
        <v>185</v>
      </c>
      <c r="D126" s="135">
        <v>600000</v>
      </c>
      <c r="E126" s="112"/>
      <c r="F126" s="112"/>
      <c r="G126" s="112"/>
      <c r="H126" s="112"/>
    </row>
    <row r="127" spans="1:8" x14ac:dyDescent="0.3">
      <c r="A127" s="110">
        <v>5000</v>
      </c>
      <c r="B127" s="110">
        <v>561</v>
      </c>
      <c r="C127" t="s">
        <v>157</v>
      </c>
      <c r="D127" s="135">
        <v>0</v>
      </c>
      <c r="E127" s="112"/>
      <c r="F127" s="112"/>
      <c r="G127" s="112"/>
      <c r="H127" s="112"/>
    </row>
    <row r="128" spans="1:8" x14ac:dyDescent="0.3">
      <c r="A128" s="110">
        <v>5000</v>
      </c>
      <c r="B128" s="110">
        <v>562</v>
      </c>
      <c r="C128" t="s">
        <v>158</v>
      </c>
      <c r="D128" s="135">
        <v>15000000</v>
      </c>
      <c r="E128" s="112"/>
      <c r="F128" s="112"/>
      <c r="G128" s="112"/>
      <c r="H128" s="112"/>
    </row>
    <row r="129" spans="1:8" x14ac:dyDescent="0.3">
      <c r="A129" s="110">
        <v>5000</v>
      </c>
      <c r="B129" s="110">
        <v>564</v>
      </c>
      <c r="C129" t="s">
        <v>159</v>
      </c>
      <c r="D129" s="135">
        <v>200000</v>
      </c>
      <c r="E129" s="112"/>
      <c r="F129" s="112"/>
      <c r="G129" s="112"/>
      <c r="H129" s="112"/>
    </row>
    <row r="130" spans="1:8" x14ac:dyDescent="0.3">
      <c r="A130" s="110">
        <v>5000</v>
      </c>
      <c r="B130" s="110">
        <v>565</v>
      </c>
      <c r="C130" t="s">
        <v>160</v>
      </c>
      <c r="D130" s="135">
        <v>1800000</v>
      </c>
      <c r="E130" s="112"/>
      <c r="F130" s="112"/>
      <c r="G130" s="112"/>
      <c r="H130" s="112"/>
    </row>
    <row r="131" spans="1:8" x14ac:dyDescent="0.3">
      <c r="A131" s="110">
        <v>5000</v>
      </c>
      <c r="B131" s="110">
        <v>566</v>
      </c>
      <c r="C131" t="s">
        <v>161</v>
      </c>
      <c r="D131" s="135">
        <v>6000000</v>
      </c>
      <c r="E131" s="112"/>
      <c r="F131" s="112"/>
      <c r="G131" s="112"/>
      <c r="H131" s="112"/>
    </row>
    <row r="132" spans="1:8" x14ac:dyDescent="0.3">
      <c r="A132" s="110">
        <v>5000</v>
      </c>
      <c r="B132" s="110">
        <v>567</v>
      </c>
      <c r="C132" t="s">
        <v>162</v>
      </c>
      <c r="D132" s="135">
        <v>20500000</v>
      </c>
      <c r="E132" s="112"/>
      <c r="F132" s="112"/>
      <c r="G132" s="112"/>
      <c r="H132" s="112"/>
    </row>
    <row r="133" spans="1:8" x14ac:dyDescent="0.3">
      <c r="A133" s="110">
        <v>5000</v>
      </c>
      <c r="B133" s="110">
        <v>569</v>
      </c>
      <c r="C133" t="s">
        <v>163</v>
      </c>
      <c r="D133" s="135">
        <v>3000000</v>
      </c>
      <c r="E133" s="112"/>
      <c r="F133" s="112"/>
      <c r="G133" s="112"/>
      <c r="H133" s="112"/>
    </row>
    <row r="134" spans="1:8" x14ac:dyDescent="0.3">
      <c r="A134" s="110">
        <v>5000</v>
      </c>
      <c r="B134" s="110">
        <v>595</v>
      </c>
      <c r="C134" t="s">
        <v>164</v>
      </c>
      <c r="D134" s="135">
        <v>25000</v>
      </c>
      <c r="E134" s="112"/>
      <c r="F134" s="112"/>
      <c r="G134" s="112"/>
      <c r="H134" s="112"/>
    </row>
    <row r="135" spans="1:8" s="106" customFormat="1" x14ac:dyDescent="0.3">
      <c r="C135" s="116" t="s">
        <v>165</v>
      </c>
      <c r="D135" s="136">
        <v>65275000</v>
      </c>
      <c r="E135" s="112"/>
      <c r="F135" s="113"/>
      <c r="G135" s="113"/>
      <c r="H135" s="113"/>
    </row>
    <row r="136" spans="1:8" x14ac:dyDescent="0.3">
      <c r="A136" s="106"/>
      <c r="B136" s="106"/>
      <c r="E136" s="112"/>
      <c r="F136" s="112"/>
      <c r="G136" s="112"/>
      <c r="H136" s="112"/>
    </row>
    <row r="137" spans="1:8" s="109" customFormat="1" ht="20.399999999999999" x14ac:dyDescent="0.3">
      <c r="A137" s="107" t="s">
        <v>47</v>
      </c>
      <c r="B137" s="108" t="s">
        <v>50</v>
      </c>
      <c r="C137" s="107" t="s">
        <v>28</v>
      </c>
      <c r="D137" s="133" t="s">
        <v>51</v>
      </c>
      <c r="E137" s="112"/>
      <c r="F137" s="114"/>
      <c r="G137" s="114"/>
      <c r="H137" s="114"/>
    </row>
    <row r="138" spans="1:8" s="109" customFormat="1" x14ac:dyDescent="0.3">
      <c r="A138" s="110">
        <v>6000</v>
      </c>
      <c r="B138" s="110">
        <v>613</v>
      </c>
      <c r="C138" s="122" t="s">
        <v>186</v>
      </c>
      <c r="D138" s="134">
        <v>21573349.879999999</v>
      </c>
      <c r="E138" s="112"/>
      <c r="F138" s="114"/>
      <c r="G138" s="114"/>
      <c r="H138" s="114"/>
    </row>
    <row r="139" spans="1:8" s="109" customFormat="1" x14ac:dyDescent="0.3">
      <c r="A139" s="110">
        <v>6000</v>
      </c>
      <c r="B139" s="110">
        <v>622</v>
      </c>
      <c r="C139" s="122" t="s">
        <v>187</v>
      </c>
      <c r="D139" s="135">
        <v>1715479.48</v>
      </c>
      <c r="E139" s="112"/>
      <c r="F139" s="114"/>
      <c r="G139" s="114"/>
      <c r="H139" s="114"/>
    </row>
    <row r="140" spans="1:8" x14ac:dyDescent="0.3">
      <c r="A140" s="110">
        <v>6000</v>
      </c>
      <c r="B140" s="110">
        <v>631</v>
      </c>
      <c r="C140" t="s">
        <v>166</v>
      </c>
      <c r="D140" s="135">
        <v>10000000</v>
      </c>
      <c r="E140" s="112"/>
      <c r="F140" s="112"/>
      <c r="G140" s="112"/>
      <c r="H140" s="112"/>
    </row>
    <row r="141" spans="1:8" x14ac:dyDescent="0.3">
      <c r="A141" s="110">
        <v>6000</v>
      </c>
      <c r="B141" s="110">
        <v>632</v>
      </c>
      <c r="C141" t="s">
        <v>167</v>
      </c>
      <c r="D141" s="135">
        <v>420639353.00000012</v>
      </c>
      <c r="E141" s="112"/>
      <c r="F141" s="112"/>
      <c r="G141" s="112"/>
      <c r="H141" s="112"/>
    </row>
    <row r="142" spans="1:8" s="106" customFormat="1" ht="13.2" x14ac:dyDescent="0.25">
      <c r="C142" s="106" t="s">
        <v>168</v>
      </c>
      <c r="D142" s="136">
        <v>453928182.36000013</v>
      </c>
      <c r="E142" s="113"/>
      <c r="F142" s="113"/>
      <c r="G142" s="113"/>
      <c r="H142" s="113"/>
    </row>
    <row r="143" spans="1:8" x14ac:dyDescent="0.3">
      <c r="A143" s="106"/>
      <c r="B143" s="106"/>
      <c r="E143" s="112"/>
      <c r="F143" s="112"/>
      <c r="G143" s="112"/>
      <c r="H143" s="112"/>
    </row>
    <row r="144" spans="1:8" s="109" customFormat="1" ht="20.399999999999999" x14ac:dyDescent="0.3">
      <c r="A144" s="107" t="s">
        <v>47</v>
      </c>
      <c r="B144" s="108" t="s">
        <v>50</v>
      </c>
      <c r="C144" s="108" t="s">
        <v>29</v>
      </c>
      <c r="D144" s="133" t="s">
        <v>51</v>
      </c>
      <c r="E144" s="114"/>
      <c r="F144" s="114"/>
      <c r="G144" s="114"/>
      <c r="H144" s="114"/>
    </row>
    <row r="145" spans="1:8" x14ac:dyDescent="0.3">
      <c r="A145" s="110">
        <v>7000</v>
      </c>
      <c r="B145" s="110">
        <v>791</v>
      </c>
      <c r="C145" t="s">
        <v>169</v>
      </c>
      <c r="D145" s="134">
        <v>372841490.16000003</v>
      </c>
      <c r="E145" s="112"/>
      <c r="F145" s="112"/>
      <c r="G145" s="112"/>
      <c r="H145" s="112"/>
    </row>
    <row r="146" spans="1:8" x14ac:dyDescent="0.3">
      <c r="A146" s="110">
        <v>7000</v>
      </c>
      <c r="B146" s="110">
        <v>799</v>
      </c>
      <c r="C146" t="s">
        <v>170</v>
      </c>
      <c r="D146" s="135">
        <v>386801724</v>
      </c>
      <c r="E146" s="112"/>
      <c r="F146" s="112"/>
      <c r="G146" s="112"/>
      <c r="H146" s="112"/>
    </row>
    <row r="147" spans="1:8" s="106" customFormat="1" ht="13.2" x14ac:dyDescent="0.25">
      <c r="C147" s="116" t="s">
        <v>171</v>
      </c>
      <c r="D147" s="136">
        <v>759643214.16000009</v>
      </c>
      <c r="E147" s="113"/>
      <c r="F147" s="113"/>
      <c r="G147" s="113"/>
      <c r="H147" s="113"/>
    </row>
    <row r="148" spans="1:8" x14ac:dyDescent="0.3">
      <c r="A148" s="106"/>
      <c r="B148" s="106"/>
      <c r="E148" s="112"/>
      <c r="F148" s="112"/>
      <c r="G148" s="112"/>
      <c r="H148" s="112"/>
    </row>
    <row r="149" spans="1:8" s="109" customFormat="1" ht="20.399999999999999" x14ac:dyDescent="0.3">
      <c r="A149" s="107" t="s">
        <v>47</v>
      </c>
      <c r="B149" s="108" t="s">
        <v>50</v>
      </c>
      <c r="C149" s="107" t="s">
        <v>31</v>
      </c>
      <c r="D149" s="133" t="s">
        <v>51</v>
      </c>
      <c r="E149" s="114"/>
      <c r="F149" s="114"/>
      <c r="G149" s="114"/>
      <c r="H149" s="114"/>
    </row>
    <row r="150" spans="1:8" x14ac:dyDescent="0.3">
      <c r="A150" s="110">
        <v>9000</v>
      </c>
      <c r="B150" s="110">
        <v>911</v>
      </c>
      <c r="C150" t="s">
        <v>172</v>
      </c>
      <c r="D150" s="134">
        <v>114578575.01000001</v>
      </c>
      <c r="E150" s="112"/>
      <c r="F150" s="112"/>
      <c r="G150" s="112"/>
      <c r="H150" s="112"/>
    </row>
    <row r="151" spans="1:8" x14ac:dyDescent="0.3">
      <c r="A151" s="110">
        <v>9000</v>
      </c>
      <c r="B151" s="110">
        <v>921</v>
      </c>
      <c r="C151" t="s">
        <v>173</v>
      </c>
      <c r="D151" s="135">
        <v>338011625.25999999</v>
      </c>
      <c r="E151" s="112"/>
      <c r="F151" s="112"/>
      <c r="G151" s="112"/>
      <c r="H151" s="112"/>
    </row>
    <row r="152" spans="1:8" x14ac:dyDescent="0.3">
      <c r="A152" s="110">
        <v>9000</v>
      </c>
      <c r="B152" s="110">
        <v>941</v>
      </c>
      <c r="C152" t="s">
        <v>174</v>
      </c>
      <c r="D152" s="135">
        <v>1600000.0000000005</v>
      </c>
      <c r="E152" s="112"/>
      <c r="F152" s="112"/>
      <c r="G152" s="112"/>
      <c r="H152" s="112"/>
    </row>
    <row r="153" spans="1:8" x14ac:dyDescent="0.3">
      <c r="A153" s="110">
        <v>9000</v>
      </c>
      <c r="B153" s="110">
        <v>951</v>
      </c>
      <c r="C153" t="s">
        <v>175</v>
      </c>
      <c r="D153" s="135">
        <v>0</v>
      </c>
      <c r="E153" s="112"/>
      <c r="F153" s="112"/>
      <c r="G153" s="112"/>
      <c r="H153" s="112"/>
    </row>
    <row r="154" spans="1:8" s="106" customFormat="1" ht="13.2" x14ac:dyDescent="0.25">
      <c r="C154" s="106" t="s">
        <v>176</v>
      </c>
      <c r="D154" s="136">
        <v>454190200.26999998</v>
      </c>
      <c r="E154" s="113"/>
      <c r="F154" s="113"/>
      <c r="G154" s="113"/>
      <c r="H154" s="113"/>
    </row>
    <row r="155" spans="1:8" x14ac:dyDescent="0.3">
      <c r="D155" s="134"/>
      <c r="E155" s="112"/>
      <c r="F155" s="112"/>
      <c r="G155" s="112"/>
      <c r="H155" s="112"/>
    </row>
    <row r="156" spans="1:8" s="106" customFormat="1" ht="13.2" x14ac:dyDescent="0.25">
      <c r="C156" s="106" t="s">
        <v>177</v>
      </c>
      <c r="D156" s="136">
        <v>5909729464.210001</v>
      </c>
      <c r="E156" s="113"/>
      <c r="F156" s="113"/>
      <c r="G156" s="113"/>
      <c r="H156" s="113"/>
    </row>
    <row r="157" spans="1:8" x14ac:dyDescent="0.3">
      <c r="E157" s="112"/>
      <c r="F157" s="112"/>
      <c r="G157" s="112"/>
      <c r="H157" s="112"/>
    </row>
    <row r="158" spans="1:8" x14ac:dyDescent="0.3">
      <c r="E158" s="112"/>
      <c r="F158" s="112"/>
      <c r="G158" s="112"/>
      <c r="H158" s="112"/>
    </row>
    <row r="159" spans="1:8" x14ac:dyDescent="0.3">
      <c r="E159" s="112"/>
      <c r="F159" s="112"/>
      <c r="G159" s="112"/>
    </row>
    <row r="160" spans="1:8" x14ac:dyDescent="0.3">
      <c r="E160" s="112"/>
      <c r="F160" s="112"/>
      <c r="G160" s="112"/>
    </row>
    <row r="161" spans="5:7" x14ac:dyDescent="0.3">
      <c r="E161" s="112"/>
      <c r="F161" s="112"/>
      <c r="G161" s="112"/>
    </row>
    <row r="162" spans="5:7" x14ac:dyDescent="0.3">
      <c r="E162" s="112"/>
      <c r="F162" s="112"/>
      <c r="G162" s="112"/>
    </row>
    <row r="163" spans="5:7" x14ac:dyDescent="0.3">
      <c r="E163" s="112"/>
      <c r="F163" s="112"/>
      <c r="G163" s="112"/>
    </row>
    <row r="164" spans="5:7" x14ac:dyDescent="0.3">
      <c r="E164" s="112"/>
      <c r="F164" s="112"/>
      <c r="G164" s="112"/>
    </row>
    <row r="165" spans="5:7" x14ac:dyDescent="0.3">
      <c r="E165" s="112"/>
      <c r="F165" s="112"/>
      <c r="G165" s="112"/>
    </row>
    <row r="166" spans="5:7" x14ac:dyDescent="0.3">
      <c r="E166" s="112"/>
      <c r="F166" s="112"/>
      <c r="G166" s="112"/>
    </row>
    <row r="167" spans="5:7" x14ac:dyDescent="0.3">
      <c r="E167" s="112"/>
      <c r="F167" s="112"/>
      <c r="G167" s="112"/>
    </row>
    <row r="168" spans="5:7" x14ac:dyDescent="0.3">
      <c r="E168" s="112"/>
      <c r="F168" s="112"/>
      <c r="G168" s="112"/>
    </row>
    <row r="169" spans="5:7" x14ac:dyDescent="0.3">
      <c r="E169" s="112"/>
      <c r="F169" s="112"/>
      <c r="G169" s="112"/>
    </row>
    <row r="170" spans="5:7" x14ac:dyDescent="0.3">
      <c r="E170" s="112"/>
      <c r="F170" s="112"/>
      <c r="G170" s="112"/>
    </row>
    <row r="171" spans="5:7" x14ac:dyDescent="0.3">
      <c r="E171" s="112"/>
      <c r="F171" s="112"/>
      <c r="G171" s="112"/>
    </row>
    <row r="172" spans="5:7" x14ac:dyDescent="0.3">
      <c r="E172" s="112"/>
      <c r="F172" s="112"/>
      <c r="G172" s="112"/>
    </row>
    <row r="173" spans="5:7" x14ac:dyDescent="0.3">
      <c r="E173" s="112"/>
      <c r="F173" s="112"/>
      <c r="G173" s="112"/>
    </row>
    <row r="174" spans="5:7" x14ac:dyDescent="0.3">
      <c r="E174" s="112"/>
      <c r="F174" s="112"/>
      <c r="G174" s="112"/>
    </row>
    <row r="175" spans="5:7" x14ac:dyDescent="0.3">
      <c r="E175" s="112"/>
      <c r="F175" s="112"/>
      <c r="G175" s="112"/>
    </row>
    <row r="176" spans="5:7" x14ac:dyDescent="0.3">
      <c r="E176" s="112"/>
      <c r="F176" s="112"/>
      <c r="G176" s="112"/>
    </row>
    <row r="177" spans="5:7" x14ac:dyDescent="0.3">
      <c r="E177" s="112"/>
      <c r="F177" s="112"/>
      <c r="G177" s="112"/>
    </row>
    <row r="178" spans="5:7" x14ac:dyDescent="0.3">
      <c r="E178" s="112"/>
      <c r="F178" s="112"/>
      <c r="G178" s="112"/>
    </row>
    <row r="179" spans="5:7" x14ac:dyDescent="0.3">
      <c r="E179" s="112"/>
      <c r="F179" s="112"/>
      <c r="G179" s="112"/>
    </row>
    <row r="180" spans="5:7" x14ac:dyDescent="0.3">
      <c r="E180" s="112"/>
      <c r="F180" s="112"/>
      <c r="G180" s="112"/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Ampliación</vt:lpstr>
      <vt:lpstr>Proyecto 2024 Modificado</vt:lpstr>
      <vt:lpstr>COG(Capítulo y Part. Genérica)</vt:lpstr>
      <vt:lpstr>'Proyecto 2024 Modificado'!Área_de_impresión</vt:lpstr>
      <vt:lpstr>'Proyecto 2024 Modificado'!Títulos_a_imprimir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del_Rio Dominguez Marco Antonio</cp:lastModifiedBy>
  <cp:lastPrinted>2024-06-04T16:54:07Z</cp:lastPrinted>
  <dcterms:created xsi:type="dcterms:W3CDTF">2017-07-05T19:49:33Z</dcterms:created>
  <dcterms:modified xsi:type="dcterms:W3CDTF">2024-06-13T14:58:16Z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Modificación Presupuestal 3_2020 v1.xlsx</vt:lpwstr>
  </property>
</Properties>
</file>